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3"/>
  </bookViews>
  <sheets>
    <sheet name="P-LIST" sheetId="1" r:id="rId1"/>
    <sheet name="INVOICE" sheetId="2" r:id="rId2"/>
    <sheet name="Don CCK" sheetId="3" r:id="rId3"/>
    <sheet name="Mẫu TK Nhập" sheetId="4" r:id="rId4"/>
    <sheet name="00000000" sheetId="5" state="veryHidden" r:id="rId5"/>
    <sheet name="10000000" sheetId="6" state="veryHidden" r:id="rId6"/>
  </sheets>
  <definedNames>
    <definedName name="_Fill" hidden="1">#REF!</definedName>
    <definedName name="Cheá_ñoä">#REF!</definedName>
    <definedName name="Chôø_vieäc">#REF!</definedName>
    <definedName name="Chuû_nhaät">#REF!</definedName>
    <definedName name="Excel_BuiltIn_Print_Area_1">'INVOICE'!$A$1:$J$16</definedName>
    <definedName name="Excel_BuiltIn_Print_Area_11">#REF!</definedName>
    <definedName name="Excel_BuiltIn_Print_Area_1_1" localSheetId="1">'INVOICE'!$A$1:$J$16</definedName>
    <definedName name="Excel_BuiltIn_Print_Area_1_1">#REF!</definedName>
    <definedName name="Excel_BuiltIn_Print_Area_1_11">#REF!</definedName>
    <definedName name="Excel_BuiltIn_Print_Area_1_1_1" localSheetId="1">'INVOICE'!$A$1:$I$43</definedName>
    <definedName name="Excel_BuiltIn_Print_Area_1_1_1">#REF!</definedName>
    <definedName name="Excel_BuiltIn_Print_Area_1_1_11">#REF!</definedName>
    <definedName name="Excel_BuiltIn_Print_Area_1_1_1_1" localSheetId="1">'INVOICE'!$A$1:$I$43</definedName>
    <definedName name="Excel_BuiltIn_Print_Area_1_1_1_1">#REF!</definedName>
    <definedName name="Excel_BuiltIn_Print_Area_1_1_1_1_1" localSheetId="1">'INVOICE'!$A$1:$I$43</definedName>
    <definedName name="Excel_BuiltIn_Print_Area_1_1_1_1_1">#REF!</definedName>
    <definedName name="Excel_BuiltIn_Print_Area_1_1_1_1_1_1" localSheetId="1">'INVOICE'!$A$1:$I$43</definedName>
    <definedName name="Excel_BuiltIn_Print_Area_1_1_1_1_1_1">#REF!</definedName>
    <definedName name="Excel_BuiltIn_Print_Area_1_1_1_1_1_1_1" localSheetId="1">'INVOICE'!$A$1:$I$43</definedName>
    <definedName name="Excel_BuiltIn_Print_Area_1_1_1_1_1_1_1">#REF!</definedName>
    <definedName name="Excel_BuiltIn_Print_Area_1_1_1_1_1_1_1___0">"$#REF!.$A$1:$I$40"</definedName>
    <definedName name="Excel_BuiltIn_Print_Area_1_1_1_1_1_1_1_1" localSheetId="1">"$#REF!.$A$1:$I$42"</definedName>
    <definedName name="Excel_BuiltIn_Print_Area_1_1_1_1_1_1_1_1">#REF!</definedName>
    <definedName name="Excel_BuiltIn_Print_Area_1_1_1_1_1_1_1_11">#REF!</definedName>
    <definedName name="Excel_BuiltIn_Print_Area_1_1_1_1_1_1_1_1_1" localSheetId="1">"$#REF!.$A$1:$I$55"</definedName>
    <definedName name="Excel_BuiltIn_Print_Area_1_1_1_1_1_1_1_1_1">#REF!</definedName>
    <definedName name="Excel_BuiltIn_Print_Area_1_1_1_1_1_1_1_1_11">#REF!</definedName>
    <definedName name="Excel_BuiltIn_Print_Area_1_1_1_1_1_1_1_1_1___0">"$#REF!.$A$1:$H$45"</definedName>
    <definedName name="Excel_BuiltIn_Print_Area_1_1_1_1_1_1_1_1_1_1" localSheetId="1">"$#REF!.$A$1:$H$43"</definedName>
    <definedName name="Excel_BuiltIn_Print_Area_1_1_1_1_1_1_1_1_1_1">#REF!</definedName>
    <definedName name="Excel_BuiltIn_Print_Area_1_1_1_1_1_1_1_1_1_11">#REF!</definedName>
    <definedName name="Excel_BuiltIn_Print_Area_1_1_1_1_1_1_1_1_1_1___0">"$#REF!.$A$1:$H$54"</definedName>
    <definedName name="Excel_BuiltIn_Print_Area_1_1_1_1_1_1_1_1_1_1_1" localSheetId="1">"$#REF!.$A$1:$H$52"</definedName>
    <definedName name="Excel_BuiltIn_Print_Area_1_1_1_1_1_1_1_1_1_1_1">#REF!</definedName>
    <definedName name="Excel_BuiltIn_Print_Area_1_1_1_1_1_1_1_1_1_1_11">#REF!</definedName>
    <definedName name="Excel_BuiltIn_Print_Area_1_1_1_1_1_1_1_1_1_1_1___0">"$#REF!.$A$1:$H$41"</definedName>
    <definedName name="Excel_BuiltIn_Print_Area_1_1_1_1_1_1_1_1_1_1_1_1">#REF!</definedName>
    <definedName name="Excel_BuiltIn_Print_Area_1_1_1_1_1_1_1_1_1_1_1_11">#REF!</definedName>
    <definedName name="Excel_BuiltIn_Print_Area_1_1_1_1_1_1_1_1_1_1_1_1_1">#REF!</definedName>
    <definedName name="Excel_BuiltIn_Print_Area_1_1_1_1_1_1_1_1_1_1_1_1_11">#REF!</definedName>
    <definedName name="Excel_BuiltIn_Print_Area_1_1_1_1_1_1_1_1_1_1_1_1_1_1">#REF!</definedName>
    <definedName name="Excel_BuiltIn_Print_Area_1_1_1_1_1_1_1_1_1_1_1_1_1_11">#REF!</definedName>
    <definedName name="Excel_BuiltIn_Print_Area_1_1_1_1_1_1_1_1_1_1_1_1_1_1_1">#REF!</definedName>
    <definedName name="Excel_BuiltIn_Print_Area_1_1_1_1_1_1_1_1_1_1_1_1_1_1_1_1">#REF!</definedName>
    <definedName name="Excel_BuiltIn_Print_Area_1_1_1_1_1_1_1_1_1_1_1_1_1_1_1_1_1">#REF!</definedName>
    <definedName name="Excel_BuiltIn_Print_Area_1_1_1_1_1_1_1_1_1_1_1_1_1_1_1_1_1_1">#REF!</definedName>
    <definedName name="Excel_BuiltIn_Print_Area_1_1_1_1_1_1_1_1_1_1_1_1_1_1_1_1_1_11">#REF!</definedName>
    <definedName name="Excel_BuiltIn_Print_Area_1_1_1_1_1_1_1_1_1_1_1_1_1_1_1_1_1_1_1">#REF!</definedName>
    <definedName name="Hoã_trôï_thueâ_nhaø">#REF!</definedName>
    <definedName name="Hoï_Vaø_Teân">#REF!</definedName>
    <definedName name="Khaáu_tröø_löông">#REF!</definedName>
    <definedName name="Kyù_teân">#REF!</definedName>
    <definedName name="Löông_CB">#REF!</definedName>
    <definedName name="Ngaøy_coâng">#REF!</definedName>
    <definedName name="Phuï_caáp_tr.nhieäm">#REF!</definedName>
    <definedName name="_xlnm.Print_Area" localSheetId="1">'INVOICE'!$A$1:$J$43</definedName>
    <definedName name="_xlnm.Print_Titles">#N/A</definedName>
    <definedName name="Saûn_phaåm">#REF!</definedName>
    <definedName name="STT">#REF!</definedName>
    <definedName name="Taêng_ca__buoåi">#REF!</definedName>
    <definedName name="Thöïc_nhaän">#REF!</definedName>
    <definedName name="Tieàn_löông">#REF!</definedName>
    <definedName name="Toång_löông">#REF!</definedName>
    <definedName name="Trôï_caáp__tieàn_côm">#REF!</definedName>
  </definedNames>
  <calcPr fullCalcOnLoad="1"/>
</workbook>
</file>

<file path=xl/sharedStrings.xml><?xml version="1.0" encoding="utf-8"?>
<sst xmlns="http://schemas.openxmlformats.org/spreadsheetml/2006/main" count="412" uniqueCount="161">
  <si>
    <t/>
  </si>
  <si>
    <t>COÂNG TY TNHH VIEÄT LONG</t>
  </si>
  <si>
    <t>ÑT: 650 579086</t>
  </si>
  <si>
    <t>Loâ B5-B8, KCN Vieät Höông 2, Beán Caùt Bình Döông.</t>
  </si>
  <si>
    <t>Fax: 650 579088</t>
  </si>
  <si>
    <t xml:space="preserve">          U     S     D</t>
  </si>
  <si>
    <t>Gia coâng khoâng</t>
  </si>
  <si>
    <t>Ñoàng</t>
  </si>
  <si>
    <t>thanh toùan</t>
  </si>
  <si>
    <t xml:space="preserve">  CHINA</t>
  </si>
  <si>
    <t>USD</t>
  </si>
  <si>
    <t>SOÁ DA soá inh</t>
  </si>
  <si>
    <t>Giaùm Ñoác</t>
  </si>
  <si>
    <t>LEÂ NGUYEÃN PHÖÔNG KIEÀU</t>
  </si>
  <si>
    <t>CHINA</t>
  </si>
  <si>
    <t xml:space="preserve">  C    N</t>
  </si>
  <si>
    <t>(37394.5*0.9144)*(58*0.0254)=50373.91m2</t>
  </si>
  <si>
    <t>Haøng ñöôïc mieãn thueá nhaäp khaåu theo ñieàu 4</t>
  </si>
  <si>
    <t xml:space="preserve">         Haøng thuoäc ñoái töôïng khoâng chòu thueá GTGT theo </t>
  </si>
  <si>
    <t>muïc 1, phaàn D, thoâng tö 59/2007/TT-BTC (14-6-07)</t>
  </si>
  <si>
    <t xml:space="preserve">         ñieàu 22, muïc II, phaàn A, thoâng tö 32/2007/TT-BTC   (9-4-07)</t>
  </si>
  <si>
    <t xml:space="preserve">        NGUYEÂN PHUÏ LIEÄU MAY </t>
  </si>
  <si>
    <t>VIET LONG CO LTD.</t>
  </si>
  <si>
    <t xml:space="preserve">PLOT B5-B8, VIET HUONG 2 INDUSTRIAL PARK, </t>
  </si>
  <si>
    <t>TOTAL:</t>
  </si>
  <si>
    <t>Shipper:</t>
  </si>
  <si>
    <t>COÄNG HOØA XAÕ HOÄI CHUÛ NGHÓA VIEÄT NAM</t>
  </si>
  <si>
    <t>Ñoäc laäp - Töï do - Haïnh phuùc</t>
  </si>
  <si>
    <t>------oOo------</t>
  </si>
  <si>
    <t>ÑÔN ÑEÀ NGHÒ CHUYEÅN CÖÛA KHAÅU</t>
  </si>
  <si>
    <t>Kính gôûi:</t>
  </si>
  <si>
    <t>-  Chi cuïc HQ KCN Vieät Höông</t>
  </si>
  <si>
    <t xml:space="preserve">     Coâng ty TNHH Vieät Long ñeà nghò laøm thuû tuïc Haûi Quan / kieåm tra HQ taïi ñòa ñieåm kieåm tra</t>
  </si>
  <si>
    <t>taäp trung  KCN VIEÄT HÖÔNG cho loâ haøng vôùi caùc chi tieát sau:</t>
  </si>
  <si>
    <t>1. Soá vaän ñôn:</t>
  </si>
  <si>
    <t>2. Taøu:</t>
  </si>
  <si>
    <t>3. Ngaøy caäp caûng:</t>
  </si>
  <si>
    <t>4. Soá/ Troïng löôïng:</t>
  </si>
  <si>
    <t>5. Soá cont/ seal:</t>
  </si>
  <si>
    <t>Thôøi gian vaän chuyeån:</t>
  </si>
  <si>
    <t>Coâng ty TNHH Vieät Long cam keát chòu traùch nhieäm tröôùc phaùp luaät veà :</t>
  </si>
  <si>
    <t xml:space="preserve">    1. Ñaûm baûo söï nguyeân traïng haøng hoaù vaø caùc nieâm phong Haûi Quan, nieâm phong haõng taøu cho </t>
  </si>
  <si>
    <t>tôùi khi baøn giao cho Chi Cuïc Haûi Quan ñòa ñieåm laøm thuû tuïc HQ ngoaøi cöûa khaåu /ñòa ñieåm kieåm</t>
  </si>
  <si>
    <t>tra HQ KCN Vieät Höông giaùm saùt.</t>
  </si>
  <si>
    <t xml:space="preserve">    2. Vaän chuyeån loâ haøng ñuùng tuyeán ñöôøng vaø thôøi gian.</t>
  </si>
  <si>
    <t>Bình Döông, ngaøy       thaùng        naêm 2008</t>
  </si>
  <si>
    <t>Gíam Ñoác</t>
  </si>
  <si>
    <t xml:space="preserve">  Ñeà nghò laøm thuû tuïc chuyeån cöûa khaåu cho loâ haøng neâu treân cuûa Coâng ty TNHH Vieät Long thuoäc</t>
  </si>
  <si>
    <t xml:space="preserve">tôø khai haûi quan soá:                        </t>
  </si>
  <si>
    <t>ngaøy       thaùng     naêm 2008</t>
  </si>
  <si>
    <t>Chi Cuïc HQ KCN VIEÄT HÖÔNG</t>
  </si>
  <si>
    <t>-  Chi cuïc HQ cöûa khaåu</t>
  </si>
  <si>
    <r>
      <t xml:space="preserve">         </t>
    </r>
    <r>
      <rPr>
        <i/>
        <u val="single"/>
        <sz val="13"/>
        <rFont val="VNI-Times"/>
        <family val="0"/>
      </rPr>
      <t>Kính gôûi</t>
    </r>
    <r>
      <rPr>
        <sz val="12"/>
        <rFont val="VNI-Times"/>
        <family val="0"/>
      </rPr>
      <t xml:space="preserve">:   </t>
    </r>
    <r>
      <rPr>
        <sz val="13"/>
        <rFont val="VNI-Times"/>
        <family val="0"/>
      </rPr>
      <t xml:space="preserve">Chi Cuïc Haûi Quan cöûa khaåu </t>
    </r>
  </si>
  <si>
    <t xml:space="preserve"> </t>
  </si>
  <si>
    <t>CTY TNHH VIEÄT LONG</t>
  </si>
  <si>
    <t xml:space="preserve">    Soá: ………………… ./XNK</t>
  </si>
  <si>
    <t xml:space="preserve">              GC     VH</t>
  </si>
  <si>
    <t xml:space="preserve">         KCN VIEÄT HÖÔNG</t>
  </si>
  <si>
    <t xml:space="preserve">   BINH DUONG</t>
  </si>
  <si>
    <t xml:space="preserve">       02-08/VL-PRO</t>
  </si>
  <si>
    <t xml:space="preserve">     20/3/2008 </t>
  </si>
  <si>
    <t>20/03/2009</t>
  </si>
  <si>
    <t>KVIII - VICT</t>
  </si>
  <si>
    <t>PROMOTEX INTERNATIONAL GROUP INC.</t>
  </si>
  <si>
    <t>Unit D, 6/F Central Mark II, 305-313 Queens Road Central,</t>
  </si>
  <si>
    <t>Sheung Wan,  Hong Kong.</t>
  </si>
  <si>
    <t>Tel:  852-25414224</t>
  </si>
  <si>
    <t xml:space="preserve">  CIF  HCMC</t>
  </si>
  <si>
    <t>UNIT D, 6/F., CENTRE MARK II, 305-313 QUEENS ROAD CENTRAL, SHEUNG WAN,HONG KONG</t>
  </si>
  <si>
    <t>INVOICE NO:</t>
  </si>
  <si>
    <t>DATE:</t>
  </si>
  <si>
    <t>EASY WAY TEXTILE LIMITED</t>
  </si>
  <si>
    <t>UNIT F-H, 15/F., KOON WO IND. BLDG.</t>
  </si>
  <si>
    <t>NO. 63-75 TA CHUEN PING ST, KWAI CHUNG, HONGKONG</t>
  </si>
  <si>
    <t>TEL: (852) 2741 1447    -     FAX: (852) 3585 5308</t>
  </si>
  <si>
    <t>ATTN :  MOHIT / ASIF</t>
  </si>
  <si>
    <t xml:space="preserve">Consignee: </t>
  </si>
  <si>
    <t>ATTN: MR. HANG VAY CHI</t>
  </si>
  <si>
    <t>PHONE / FAX: 0084 650 579086</t>
  </si>
  <si>
    <t>Item Description</t>
  </si>
  <si>
    <t>Units</t>
  </si>
  <si>
    <t>Price</t>
  </si>
  <si>
    <t>Amount (USD)</t>
  </si>
  <si>
    <t>CIF HCMC</t>
  </si>
  <si>
    <t xml:space="preserve">   PACKING LIST</t>
  </si>
  <si>
    <t>INVOICE#:</t>
  </si>
  <si>
    <t xml:space="preserve">Cnee: </t>
  </si>
  <si>
    <t>BEN CAT DISTRICT BINH DUONG PROVINCE,VIETNAM</t>
  </si>
  <si>
    <t>***********************</t>
  </si>
  <si>
    <t>For and on behalf of</t>
  </si>
  <si>
    <t>綿 信 紡 織 有 限 公 司</t>
  </si>
  <si>
    <t>KGS</t>
  </si>
  <si>
    <t>G.W</t>
  </si>
  <si>
    <t xml:space="preserve">TOTAL </t>
  </si>
  <si>
    <t>KHONQ</t>
  </si>
  <si>
    <t>KV II - Kho N.quan</t>
  </si>
  <si>
    <t xml:space="preserve">C     0     0     1   </t>
  </si>
  <si>
    <t>VICT</t>
  </si>
  <si>
    <t xml:space="preserve">C     0     4     1   </t>
  </si>
  <si>
    <t>CL</t>
  </si>
  <si>
    <t>KV I - Caùt laùi</t>
  </si>
  <si>
    <t xml:space="preserve">C     0     4     8   </t>
  </si>
  <si>
    <t>TC</t>
  </si>
  <si>
    <t>KV I - Taân caûng</t>
  </si>
  <si>
    <t xml:space="preserve">C     0     0     4   </t>
  </si>
  <si>
    <t>SB</t>
  </si>
  <si>
    <t>SB - TSN</t>
  </si>
  <si>
    <t xml:space="preserve">A     0     0     3   </t>
  </si>
  <si>
    <t>FEDEX</t>
  </si>
  <si>
    <t>Böu ñieän - Fedex</t>
  </si>
  <si>
    <t xml:space="preserve">D     0     0     1   </t>
  </si>
  <si>
    <t>DHL</t>
  </si>
  <si>
    <t>Böu ñieän - DHL</t>
  </si>
  <si>
    <t xml:space="preserve"> 5         2008</t>
  </si>
  <si>
    <t xml:space="preserve">   /5/  2008</t>
  </si>
  <si>
    <t>COMMERCIAL INVOICE</t>
  </si>
  <si>
    <t xml:space="preserve">PROMOTEX INTERNATIONAL GROUP INC </t>
  </si>
  <si>
    <t>………………………………………</t>
  </si>
  <si>
    <t xml:space="preserve">                       Authorized Signature(s)</t>
  </si>
  <si>
    <t xml:space="preserve">                        Authorized Signature(s)</t>
  </si>
  <si>
    <t xml:space="preserve">  20</t>
  </si>
  <si>
    <t>5038</t>
  </si>
  <si>
    <t>27 May, 2008</t>
  </si>
  <si>
    <t>FABRIC CODE: L012E</t>
  </si>
  <si>
    <t xml:space="preserve">   77% COTTON 22% POLYSETER 1%SPANDEX</t>
  </si>
  <si>
    <t xml:space="preserve">  CONT: 77X48, 10+8RSBX300D+40D, 54/5"</t>
  </si>
  <si>
    <t xml:space="preserve">   PO #   9742/9908/9910</t>
  </si>
  <si>
    <t xml:space="preserve">   STYLE #    IS308A380</t>
  </si>
  <si>
    <t xml:space="preserve">   COLOR:     INDIGO</t>
  </si>
  <si>
    <t>TOTAL : UNITED STATES DOLLARS SEVEN THOUSAND FOUR HUNDRED TWENTY ONE  AND CENTS SIXTY ONLY*****</t>
  </si>
  <si>
    <t>KV I  - CAT LAI</t>
  </si>
  <si>
    <t xml:space="preserve">C     0     4     8  </t>
  </si>
  <si>
    <t>SHANGHAI</t>
  </si>
  <si>
    <t>5083</t>
  </si>
  <si>
    <t>27/05/2008</t>
  </si>
  <si>
    <t>SITC TIANJIN V.022S</t>
  </si>
  <si>
    <t>SHAHCM08050007</t>
  </si>
  <si>
    <t>31/05/2008</t>
  </si>
  <si>
    <t xml:space="preserve">      Vaûi chính </t>
  </si>
  <si>
    <t xml:space="preserve">     77%Cotton 22%Polyester 1%Spandex</t>
  </si>
  <si>
    <t>K: 54/55"</t>
  </si>
  <si>
    <t>M2</t>
  </si>
  <si>
    <t>ROLLS</t>
  </si>
  <si>
    <t>010</t>
  </si>
  <si>
    <t>YDS</t>
  </si>
  <si>
    <t>F</t>
  </si>
  <si>
    <t>D</t>
  </si>
  <si>
    <t>E</t>
  </si>
  <si>
    <t>T'TL</t>
  </si>
  <si>
    <t>ROLL</t>
  </si>
  <si>
    <t>Q'TY</t>
  </si>
  <si>
    <t>LOT#</t>
  </si>
  <si>
    <t>G.W (KG)</t>
  </si>
  <si>
    <t>N.W (KG)</t>
  </si>
  <si>
    <t>N.W:</t>
  </si>
  <si>
    <t>P/O #  9742/9908/9910</t>
  </si>
  <si>
    <t>STYLE:  IS308A380</t>
  </si>
  <si>
    <t>Yrd</t>
  </si>
  <si>
    <t xml:space="preserve">   53 Kieän   =  NW:     3,115.50 Kgs         / G.W:   3,180.00 Kg</t>
  </si>
  <si>
    <t>Tuyeán ñöôøng vaän chuyeån TP HCM - KCN VIEÄT HÖÔNG vôùi chieàu daøi 40km.</t>
  </si>
  <si>
    <t xml:space="preserve">        3    7    0    0    6    2    8   2    5    0   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</si>
</sst>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00_);_(* \(#,##0.000\);_(* &quot;-&quot;??_);_(@_)"/>
    <numFmt numFmtId="174" formatCode="&quot;\&quot;#,##0;[Red]&quot;\&quot;\-#,##0"/>
    <numFmt numFmtId="175" formatCode="&quot;\&quot;#,##0.00;[Red]&quot;\&quot;\-#,##0.00"/>
    <numFmt numFmtId="176" formatCode="\$#,##0\ ;\(\$#,##0\)"/>
    <numFmt numFmtId="177" formatCode="&quot;\&quot;#,##0;[Red]&quot;\&quot;&quot;\&quot;\-#,##0"/>
    <numFmt numFmtId="178" formatCode="&quot;\&quot;#,##0.00;[Red]&quot;\&quot;&quot;\&quot;&quot;\&quot;&quot;\&quot;&quot;\&quot;&quot;\&quot;\-#,##0.00"/>
    <numFmt numFmtId="179" formatCode="_-* #,##0_-;\-* #,##0_-;_-* &quot;-&quot;_-;_-@_-"/>
    <numFmt numFmtId="180" formatCode="_(* #,##0.0_);_(* \(#,##0.0\);_(* &quot;-&quot;??_);_(@_)"/>
    <numFmt numFmtId="181" formatCode="_(* #,##0.0000000_);_(* \(#,##0.0000000\);_(* &quot;-&quot;??_);_(@_)"/>
    <numFmt numFmtId="182" formatCode="_(* #,##0.000000_);_(* \(#,##0.000000\);_(* &quot;-&quot;??_);_(@_)"/>
    <numFmt numFmtId="183" formatCode="#,##0.000000"/>
    <numFmt numFmtId="184" formatCode="mmmm\ d&quot;, &quot;yyyy"/>
    <numFmt numFmtId="185" formatCode="mmm\ d&quot;, &quot;yy"/>
    <numFmt numFmtId="186" formatCode="@&quot;  &quot;"/>
    <numFmt numFmtId="187" formatCode="0.000"/>
    <numFmt numFmtId="188" formatCode="_(* #,##0.00_);_(* \(#,##0.00\);_(* \-??_);_(@_)"/>
    <numFmt numFmtId="189" formatCode="&quot;$&quot;#,##0.00;[Red]&quot;$&quot;#,##0.00"/>
    <numFmt numFmtId="190" formatCode="&quot;￥&quot;#,##0;\-&quot;￥&quot;#,##0"/>
    <numFmt numFmtId="191" formatCode="&quot;￥&quot;#,##0;[Red]\-&quot;￥&quot;#,##0"/>
    <numFmt numFmtId="192" formatCode="&quot;￥&quot;#,##0.00;\-&quot;￥&quot;#,##0.00"/>
    <numFmt numFmtId="193" formatCode="&quot;￥&quot;#,##0.00;[Red]\-&quot;￥&quot;#,##0.00"/>
    <numFmt numFmtId="194" formatCode="_-&quot;￥&quot;* #,##0_-;\-&quot;￥&quot;* #,##0_-;_-&quot;￥&quot;* &quot;-&quot;_-;_-@_-"/>
    <numFmt numFmtId="195" formatCode="_-&quot;￥&quot;* #,##0.00_-;\-&quot;￥&quot;* #,##0.00_-;_-&quot;￥&quot;* &quot;-&quot;??_-;_-@_-"/>
    <numFmt numFmtId="196" formatCode="_-* #,##0.00_-;\-* #,##0.00_-;_-* &quot;-&quot;??_-;_-@_-"/>
    <numFmt numFmtId="197" formatCode="\$#,##0_);\(\$#,##0\)"/>
    <numFmt numFmtId="198" formatCode="\$#,##0_);[Red]\(\$#,##0\)"/>
    <numFmt numFmtId="199" formatCode="\$#,##0.00_);\(\$#,##0.00\)"/>
    <numFmt numFmtId="200" formatCode="\$#,##0.00_);[Red]\(\$#,##0.00\)"/>
    <numFmt numFmtId="201" formatCode="&quot;US$&quot;#,##0.00_);\(&quot;US$&quot;#,##0.00\)"/>
    <numFmt numFmtId="202" formatCode="0_ "/>
    <numFmt numFmtId="203" formatCode="#,##0.00000"/>
    <numFmt numFmtId="204" formatCode="#,##0.0000"/>
    <numFmt numFmtId="205" formatCode="#,##0.000"/>
    <numFmt numFmtId="206" formatCode="#,##0;[Red]#,##0"/>
    <numFmt numFmtId="207" formatCode="#,##0.0;[Red]#,##0.0"/>
    <numFmt numFmtId="208" formatCode="#,##0.00;[Red]#,##0.00"/>
    <numFmt numFmtId="209" formatCode="_(* #,##0.0000_);_(* \(#,##0.0000\);_(* &quot;-&quot;????_);_(@_)"/>
    <numFmt numFmtId="210" formatCode="#,##0.0_);\(#,##0.0\)"/>
    <numFmt numFmtId="211" formatCode="0.0"/>
  </numFmts>
  <fonts count="85">
    <font>
      <sz val="10"/>
      <name val="VNI-Times"/>
      <family val="0"/>
    </font>
    <font>
      <b/>
      <sz val="10"/>
      <name val="VNI-Times"/>
      <family val="0"/>
    </font>
    <font>
      <i/>
      <sz val="10"/>
      <name val="VNI-Times"/>
      <family val="0"/>
    </font>
    <font>
      <b/>
      <i/>
      <sz val="10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VNI-Times"/>
      <family val="0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VNI-Time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宋体"/>
      <family val="0"/>
    </font>
    <font>
      <sz val="11"/>
      <name val="Arial"/>
      <family val="2"/>
    </font>
    <font>
      <sz val="12"/>
      <name val="바탕체"/>
      <family val="1"/>
    </font>
    <font>
      <sz val="10"/>
      <name val="굴림체"/>
      <family val="3"/>
    </font>
    <font>
      <sz val="8"/>
      <name val="VNI-Times"/>
      <family val="0"/>
    </font>
    <font>
      <sz val="9"/>
      <name val="VNI-Times"/>
      <family val="0"/>
    </font>
    <font>
      <sz val="10"/>
      <name val="VNI-Helve-Condense"/>
      <family val="0"/>
    </font>
    <font>
      <sz val="10"/>
      <color indexed="9"/>
      <name val="VNI-Times"/>
      <family val="0"/>
    </font>
    <font>
      <sz val="9"/>
      <name val="VNI-Helve-Condense"/>
      <family val="0"/>
    </font>
    <font>
      <b/>
      <sz val="10"/>
      <name val="VNI-Helve-Condense"/>
      <family val="0"/>
    </font>
    <font>
      <i/>
      <sz val="9"/>
      <name val="VNI-Times"/>
      <family val="0"/>
    </font>
    <font>
      <i/>
      <sz val="10"/>
      <color indexed="9"/>
      <name val="VNI-Times"/>
      <family val="0"/>
    </font>
    <font>
      <sz val="8"/>
      <name val="VNI-Helve-Condense"/>
      <family val="0"/>
    </font>
    <font>
      <sz val="12"/>
      <name val="VNI-Times"/>
      <family val="0"/>
    </font>
    <font>
      <b/>
      <sz val="12"/>
      <name val="VNI-Times"/>
      <family val="0"/>
    </font>
    <font>
      <sz val="10"/>
      <color indexed="8"/>
      <name val="Arial"/>
      <family val="2"/>
    </font>
    <font>
      <b/>
      <sz val="12"/>
      <name val="宋体"/>
      <family val="0"/>
    </font>
    <font>
      <sz val="10"/>
      <name val="宋体"/>
      <family val="0"/>
    </font>
    <font>
      <b/>
      <sz val="18"/>
      <name val="VNI-Times"/>
      <family val="0"/>
    </font>
    <font>
      <i/>
      <u val="single"/>
      <sz val="14"/>
      <name val="VNI-Times"/>
      <family val="0"/>
    </font>
    <font>
      <sz val="12"/>
      <color indexed="10"/>
      <name val="VNI-Times"/>
      <family val="0"/>
    </font>
    <font>
      <i/>
      <u val="single"/>
      <sz val="13"/>
      <name val="VNI-Times"/>
      <family val="0"/>
    </font>
    <font>
      <sz val="13"/>
      <name val="VNI-Times"/>
      <family val="0"/>
    </font>
    <font>
      <sz val="10"/>
      <color indexed="22"/>
      <name val="Arial"/>
      <family val="2"/>
    </font>
    <font>
      <sz val="18"/>
      <color indexed="18"/>
      <name val="Arial"/>
      <family val="2"/>
    </font>
    <font>
      <sz val="24"/>
      <color indexed="31"/>
      <name val="Arial"/>
      <family val="2"/>
    </font>
    <font>
      <i/>
      <sz val="10"/>
      <color indexed="18"/>
      <name val="Arial"/>
      <family val="2"/>
    </font>
    <font>
      <b/>
      <sz val="18"/>
      <color indexed="18"/>
      <name val="Arial"/>
      <family val="2"/>
    </font>
    <font>
      <sz val="28"/>
      <color indexed="54"/>
      <name val="Arial Black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indexed="10"/>
      <name val="Courier New"/>
      <family val="3"/>
    </font>
    <font>
      <sz val="11"/>
      <color indexed="8"/>
      <name val="Arial"/>
      <family val="2"/>
    </font>
    <font>
      <sz val="12"/>
      <name val="Eras Bold ITC"/>
      <family val="2"/>
    </font>
    <font>
      <b/>
      <u val="single"/>
      <sz val="10"/>
      <color indexed="12"/>
      <name val="Arial"/>
      <family val="2"/>
    </font>
    <font>
      <sz val="12"/>
      <name val="新細明體"/>
      <family val="1"/>
    </font>
    <font>
      <sz val="12"/>
      <name val="細明體"/>
      <family val="3"/>
    </font>
    <font>
      <b/>
      <sz val="24"/>
      <color indexed="62"/>
      <name val="Arial"/>
      <family val="2"/>
    </font>
    <font>
      <b/>
      <sz val="10"/>
      <color indexed="62"/>
      <name val="Arial"/>
      <family val="2"/>
    </font>
    <font>
      <b/>
      <sz val="18"/>
      <name val="Arial"/>
      <family val="2"/>
    </font>
    <font>
      <b/>
      <sz val="12"/>
      <name val="細明體"/>
      <family val="3"/>
    </font>
    <font>
      <sz val="10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u val="single"/>
      <sz val="10"/>
      <name val="Arial"/>
      <family val="2"/>
    </font>
    <font>
      <b/>
      <sz val="10"/>
      <name val="宋体"/>
      <family val="0"/>
    </font>
    <font>
      <sz val="10"/>
      <color indexed="8"/>
      <name val="Verdana"/>
      <family val="2"/>
    </font>
    <font>
      <b/>
      <sz val="11"/>
      <name val="Arial"/>
      <family val="2"/>
    </font>
    <font>
      <sz val="12"/>
      <color indexed="18"/>
      <name val="細明體"/>
      <family val="3"/>
    </font>
    <font>
      <b/>
      <sz val="14"/>
      <color indexed="18"/>
      <name val="細明體"/>
      <family val="0"/>
    </font>
    <font>
      <sz val="12"/>
      <color indexed="18"/>
      <name val="新細明體"/>
      <family val="1"/>
    </font>
    <font>
      <b/>
      <sz val="12"/>
      <color indexed="18"/>
      <name val="VNI-Helve-Condense"/>
      <family val="0"/>
    </font>
    <font>
      <sz val="10"/>
      <name val="新細明體"/>
      <family val="1"/>
    </font>
    <font>
      <b/>
      <sz val="10"/>
      <name val="新細明體"/>
      <family val="1"/>
    </font>
    <font>
      <sz val="11"/>
      <name val="細明體"/>
      <family val="0"/>
    </font>
    <font>
      <sz val="10"/>
      <name val="細明體"/>
      <family val="0"/>
    </font>
    <font>
      <sz val="11"/>
      <name val="VNI-Times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0" fillId="20" borderId="0" applyProtection="0">
      <alignment vertical="center"/>
    </xf>
    <xf numFmtId="0" fontId="6" fillId="3" borderId="0" applyNumberFormat="0" applyBorder="0" applyAlignment="0" applyProtection="0"/>
    <xf numFmtId="0" fontId="7" fillId="21" borderId="1" applyNumberFormat="0" applyAlignment="0" applyProtection="0"/>
    <xf numFmtId="0" fontId="9" fillId="22" borderId="0" applyProtection="0">
      <alignment horizontal="right" vertical="center" wrapText="1"/>
    </xf>
    <xf numFmtId="0" fontId="9" fillId="22" borderId="2" applyProtection="0">
      <alignment horizontal="right" vertical="center" wrapText="1"/>
    </xf>
    <xf numFmtId="0" fontId="9" fillId="22" borderId="3" applyProtection="0">
      <alignment horizontal="right" vertical="center" wrapText="1"/>
    </xf>
    <xf numFmtId="0" fontId="9" fillId="22" borderId="4" applyProtection="0">
      <alignment horizontal="right" vertical="center" wrapText="1"/>
    </xf>
    <xf numFmtId="0" fontId="9" fillId="22" borderId="5" applyProtection="0">
      <alignment horizontal="right" vertical="center" wrapText="1"/>
    </xf>
    <xf numFmtId="0" fontId="9" fillId="22" borderId="6" applyProtection="0">
      <alignment horizontal="right" vertical="center" wrapText="1"/>
    </xf>
    <xf numFmtId="0" fontId="9" fillId="22" borderId="7" applyProtection="0">
      <alignment horizontal="right" vertical="center" wrapText="1"/>
    </xf>
    <xf numFmtId="0" fontId="9" fillId="22" borderId="8" applyProtection="0">
      <alignment horizontal="right" vertical="center" wrapText="1"/>
    </xf>
    <xf numFmtId="0" fontId="9" fillId="22" borderId="9" applyProtection="0">
      <alignment horizontal="right" vertical="center" wrapText="1"/>
    </xf>
    <xf numFmtId="0" fontId="9" fillId="22" borderId="0" applyProtection="0">
      <alignment horizontal="right" vertical="center" wrapText="1"/>
    </xf>
    <xf numFmtId="0" fontId="8" fillId="23" borderId="10" applyNumberFormat="0" applyAlignment="0" applyProtection="0"/>
    <xf numFmtId="0" fontId="9" fillId="22" borderId="11" applyProtection="0">
      <alignment horizontal="center" wrapText="1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ill="0" applyBorder="0" applyAlignment="0" applyProtection="0"/>
    <xf numFmtId="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8" fontId="9" fillId="0" borderId="0" applyFill="0" applyAlignment="0" applyProtection="0"/>
    <xf numFmtId="0" fontId="10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12" applyNumberFormat="0" applyAlignment="0" applyProtection="0"/>
    <xf numFmtId="0" fontId="13" fillId="0" borderId="13">
      <alignment horizontal="left" vertical="center"/>
      <protection/>
    </xf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17" applyNumberFormat="0" applyFill="0" applyAlignment="0" applyProtection="0"/>
    <xf numFmtId="0" fontId="20" fillId="2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5" borderId="18" applyNumberFormat="0" applyFont="0" applyAlignment="0" applyProtection="0"/>
    <xf numFmtId="0" fontId="21" fillId="21" borderId="19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24" fillId="0" borderId="0" applyNumberForma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26" fillId="0" borderId="0">
      <alignment/>
      <protection/>
    </xf>
    <xf numFmtId="17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5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179" fontId="28" fillId="0" borderId="0" applyFont="0" applyFill="0" applyBorder="0" applyAlignment="0" applyProtection="0"/>
    <xf numFmtId="0" fontId="28" fillId="0" borderId="0">
      <alignment/>
      <protection/>
    </xf>
  </cellStyleXfs>
  <cellXfs count="264">
    <xf numFmtId="0" fontId="0" fillId="0" borderId="0" xfId="0" applyAlignment="1">
      <alignment/>
    </xf>
    <xf numFmtId="0" fontId="0" fillId="0" borderId="0" xfId="82">
      <alignment/>
      <protection/>
    </xf>
    <xf numFmtId="0" fontId="0" fillId="0" borderId="0" xfId="82" applyFont="1" quotePrefix="1">
      <alignment/>
      <protection/>
    </xf>
    <xf numFmtId="0" fontId="0" fillId="0" borderId="0" xfId="82" applyFont="1">
      <alignment/>
      <protection/>
    </xf>
    <xf numFmtId="0" fontId="1" fillId="0" borderId="0" xfId="82" applyFont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82" applyFont="1" applyAlignment="1" quotePrefix="1">
      <alignment/>
      <protection/>
    </xf>
    <xf numFmtId="0" fontId="1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0" xfId="82" applyAlignment="1">
      <alignment vertical="center"/>
      <protection/>
    </xf>
    <xf numFmtId="0" fontId="33" fillId="0" borderId="0" xfId="0" applyFont="1" applyAlignment="1" quotePrefix="1">
      <alignment horizontal="left" vertical="center"/>
    </xf>
    <xf numFmtId="0" fontId="33" fillId="0" borderId="0" xfId="82" applyFont="1" applyAlignment="1">
      <alignment horizontal="right" vertical="center"/>
      <protection/>
    </xf>
    <xf numFmtId="0" fontId="1" fillId="0" borderId="0" xfId="0" applyFont="1" applyAlignment="1">
      <alignment vertical="center"/>
    </xf>
    <xf numFmtId="0" fontId="34" fillId="0" borderId="0" xfId="82" applyFont="1">
      <alignment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82" applyFont="1" applyAlignment="1" quotePrefix="1">
      <alignment horizontal="centerContinuous"/>
      <protection/>
    </xf>
    <xf numFmtId="0" fontId="0" fillId="0" borderId="0" xfId="82" applyAlignment="1">
      <alignment horizontal="centerContinuous"/>
      <protection/>
    </xf>
    <xf numFmtId="0" fontId="0" fillId="0" borderId="0" xfId="82" applyFont="1" applyAlignment="1">
      <alignment horizontal="right"/>
      <protection/>
    </xf>
    <xf numFmtId="0" fontId="35" fillId="0" borderId="0" xfId="0" applyFont="1" applyAlignment="1">
      <alignment/>
    </xf>
    <xf numFmtId="0" fontId="0" fillId="0" borderId="0" xfId="82" applyFont="1" applyAlignment="1">
      <alignment horizontal="centerContinuous"/>
      <protection/>
    </xf>
    <xf numFmtId="0" fontId="0" fillId="0" borderId="0" xfId="0" applyFont="1" applyAlignment="1" quotePrefix="1">
      <alignment/>
    </xf>
    <xf numFmtId="0" fontId="1" fillId="0" borderId="0" xfId="0" applyFont="1" applyAlignment="1">
      <alignment/>
    </xf>
    <xf numFmtId="0" fontId="33" fillId="0" borderId="0" xfId="82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82" applyFont="1" applyAlignment="1">
      <alignment vertical="center"/>
      <protection/>
    </xf>
    <xf numFmtId="3" fontId="0" fillId="0" borderId="0" xfId="82" applyNumberFormat="1" applyFont="1" applyAlignment="1">
      <alignment horizontal="center"/>
      <protection/>
    </xf>
    <xf numFmtId="0" fontId="0" fillId="0" borderId="0" xfId="82" applyFont="1" applyAlignment="1">
      <alignment/>
      <protection/>
    </xf>
    <xf numFmtId="3" fontId="0" fillId="0" borderId="0" xfId="82" applyNumberFormat="1" applyFont="1">
      <alignment/>
      <protection/>
    </xf>
    <xf numFmtId="0" fontId="0" fillId="0" borderId="0" xfId="0" applyFont="1" applyAlignment="1">
      <alignment horizontal="center"/>
    </xf>
    <xf numFmtId="0" fontId="1" fillId="0" borderId="0" xfId="82" applyFont="1" applyAlignment="1">
      <alignment horizontal="left"/>
      <protection/>
    </xf>
    <xf numFmtId="0" fontId="0" fillId="0" borderId="0" xfId="82" applyFont="1" applyAlignment="1">
      <alignment horizontal="left"/>
      <protection/>
    </xf>
    <xf numFmtId="4" fontId="1" fillId="0" borderId="0" xfId="82" applyNumberFormat="1" applyFont="1">
      <alignment/>
      <protection/>
    </xf>
    <xf numFmtId="0" fontId="36" fillId="0" borderId="0" xfId="82" applyFont="1">
      <alignment/>
      <protection/>
    </xf>
    <xf numFmtId="4" fontId="0" fillId="0" borderId="0" xfId="82" applyNumberFormat="1" applyFont="1">
      <alignment/>
      <protection/>
    </xf>
    <xf numFmtId="0" fontId="33" fillId="0" borderId="0" xfId="82" applyFont="1">
      <alignment/>
      <protection/>
    </xf>
    <xf numFmtId="4" fontId="0" fillId="0" borderId="0" xfId="82" applyNumberFormat="1" applyFont="1" applyAlignment="1">
      <alignment/>
      <protection/>
    </xf>
    <xf numFmtId="0" fontId="0" fillId="0" borderId="0" xfId="82" applyFont="1" applyAlignment="1">
      <alignment horizontal="center"/>
      <protection/>
    </xf>
    <xf numFmtId="0" fontId="34" fillId="0" borderId="0" xfId="82" applyFont="1" applyAlignment="1">
      <alignment/>
      <protection/>
    </xf>
    <xf numFmtId="0" fontId="1" fillId="0" borderId="0" xfId="82" applyFont="1">
      <alignment/>
      <protection/>
    </xf>
    <xf numFmtId="49" fontId="0" fillId="0" borderId="0" xfId="82" applyNumberFormat="1" applyFont="1" applyAlignment="1">
      <alignment horizontal="left"/>
      <protection/>
    </xf>
    <xf numFmtId="0" fontId="9" fillId="0" borderId="0" xfId="101">
      <alignment/>
      <protection/>
    </xf>
    <xf numFmtId="0" fontId="0" fillId="0" borderId="0" xfId="0" applyAlignment="1" applyProtection="1">
      <alignment/>
      <protection hidden="1" locked="0"/>
    </xf>
    <xf numFmtId="3" fontId="33" fillId="0" borderId="0" xfId="82" applyNumberFormat="1" applyFont="1" applyAlignment="1">
      <alignment horizontal="center"/>
      <protection/>
    </xf>
    <xf numFmtId="4" fontId="1" fillId="0" borderId="0" xfId="82" applyNumberFormat="1" applyFont="1" applyAlignment="1">
      <alignment/>
      <protection/>
    </xf>
    <xf numFmtId="0" fontId="0" fillId="0" borderId="0" xfId="82" applyFont="1">
      <alignment/>
      <protection/>
    </xf>
    <xf numFmtId="0" fontId="0" fillId="0" borderId="0" xfId="82" applyFont="1" applyAlignment="1">
      <alignment horizontal="left"/>
      <protection/>
    </xf>
    <xf numFmtId="4" fontId="0" fillId="0" borderId="0" xfId="82" applyNumberFormat="1" applyFont="1">
      <alignment/>
      <protection/>
    </xf>
    <xf numFmtId="0" fontId="38" fillId="0" borderId="0" xfId="82" applyFont="1" applyAlignment="1">
      <alignment/>
      <protection/>
    </xf>
    <xf numFmtId="4" fontId="34" fillId="0" borderId="0" xfId="82" applyNumberFormat="1" applyFont="1" applyAlignment="1">
      <alignment/>
      <protection/>
    </xf>
    <xf numFmtId="0" fontId="34" fillId="0" borderId="0" xfId="82" applyFont="1" applyAlignment="1">
      <alignment horizontal="center"/>
      <protection/>
    </xf>
    <xf numFmtId="0" fontId="2" fillId="0" borderId="0" xfId="0" applyFont="1" applyAlignment="1">
      <alignment/>
    </xf>
    <xf numFmtId="181" fontId="0" fillId="0" borderId="0" xfId="54" applyNumberFormat="1" applyFont="1" applyAlignment="1">
      <alignment/>
    </xf>
    <xf numFmtId="0" fontId="37" fillId="0" borderId="0" xfId="0" applyFont="1" applyAlignment="1">
      <alignment/>
    </xf>
    <xf numFmtId="0" fontId="37" fillId="0" borderId="0" xfId="82" applyFont="1" applyAlignment="1">
      <alignment/>
      <protection/>
    </xf>
    <xf numFmtId="0" fontId="37" fillId="0" borderId="0" xfId="82" applyFont="1" applyAlignment="1">
      <alignment vertical="top"/>
      <protection/>
    </xf>
    <xf numFmtId="0" fontId="35" fillId="0" borderId="0" xfId="82" applyNumberFormat="1" applyFont="1" applyAlignment="1">
      <alignment horizontal="center"/>
      <protection/>
    </xf>
    <xf numFmtId="14" fontId="0" fillId="0" borderId="0" xfId="82" applyNumberFormat="1" applyFont="1" applyAlignment="1" quotePrefix="1">
      <alignment horizontal="right"/>
      <protection/>
    </xf>
    <xf numFmtId="182" fontId="0" fillId="0" borderId="0" xfId="54" applyNumberFormat="1" applyFont="1" applyAlignment="1">
      <alignment/>
    </xf>
    <xf numFmtId="0" fontId="40" fillId="0" borderId="0" xfId="81">
      <alignment/>
      <protection/>
    </xf>
    <xf numFmtId="0" fontId="40" fillId="0" borderId="0" xfId="81" applyAlignment="1">
      <alignment horizontal="center"/>
      <protection/>
    </xf>
    <xf numFmtId="0" fontId="40" fillId="0" borderId="0" xfId="81" applyAlignment="1" quotePrefix="1">
      <alignment horizontal="center"/>
      <protection/>
    </xf>
    <xf numFmtId="0" fontId="45" fillId="0" borderId="0" xfId="81" applyFont="1" applyAlignment="1">
      <alignment horizontal="centerContinuous"/>
      <protection/>
    </xf>
    <xf numFmtId="0" fontId="40" fillId="0" borderId="0" xfId="81" applyAlignment="1">
      <alignment horizontal="centerContinuous"/>
      <protection/>
    </xf>
    <xf numFmtId="0" fontId="41" fillId="0" borderId="0" xfId="81" applyFont="1">
      <alignment/>
      <protection/>
    </xf>
    <xf numFmtId="0" fontId="46" fillId="0" borderId="0" xfId="81" applyFont="1" applyAlignment="1">
      <alignment horizontal="right"/>
      <protection/>
    </xf>
    <xf numFmtId="0" fontId="41" fillId="0" borderId="0" xfId="81" applyFont="1" quotePrefix="1">
      <alignment/>
      <protection/>
    </xf>
    <xf numFmtId="0" fontId="40" fillId="0" borderId="0" xfId="81" applyFont="1">
      <alignment/>
      <protection/>
    </xf>
    <xf numFmtId="14" fontId="40" fillId="0" borderId="0" xfId="81" applyNumberFormat="1" applyAlignment="1">
      <alignment/>
      <protection/>
    </xf>
    <xf numFmtId="0" fontId="47" fillId="0" borderId="0" xfId="81" applyFont="1">
      <alignment/>
      <protection/>
    </xf>
    <xf numFmtId="0" fontId="40" fillId="0" borderId="0" xfId="81" applyFont="1" quotePrefix="1">
      <alignment/>
      <protection/>
    </xf>
    <xf numFmtId="0" fontId="0" fillId="0" borderId="0" xfId="81" applyFont="1">
      <alignment/>
      <protection/>
    </xf>
    <xf numFmtId="0" fontId="32" fillId="0" borderId="0" xfId="82" applyFont="1" applyAlignment="1">
      <alignment/>
      <protection/>
    </xf>
    <xf numFmtId="0" fontId="2" fillId="0" borderId="0" xfId="82" applyFont="1" applyAlignment="1">
      <alignment/>
      <protection/>
    </xf>
    <xf numFmtId="0" fontId="51" fillId="0" borderId="0" xfId="77" applyFont="1" applyBorder="1" applyAlignment="1">
      <alignment horizontal="centerContinuous"/>
      <protection/>
    </xf>
    <xf numFmtId="0" fontId="9" fillId="0" borderId="0" xfId="77" applyFont="1" applyBorder="1" applyAlignment="1">
      <alignment horizontal="centerContinuous" vertical="center"/>
      <protection/>
    </xf>
    <xf numFmtId="0" fontId="52" fillId="0" borderId="0" xfId="77" applyFont="1" applyBorder="1" applyAlignment="1">
      <alignment horizontal="centerContinuous" vertical="center"/>
      <protection/>
    </xf>
    <xf numFmtId="0" fontId="9" fillId="0" borderId="0" xfId="77" applyAlignment="1">
      <alignment horizontal="centerContinuous" vertical="center"/>
      <protection/>
    </xf>
    <xf numFmtId="0" fontId="9" fillId="0" borderId="0" xfId="77" applyFont="1" applyAlignment="1">
      <alignment horizontal="centerContinuous" vertical="center"/>
      <protection/>
    </xf>
    <xf numFmtId="0" fontId="9" fillId="0" borderId="0" xfId="78" applyFont="1" applyBorder="1">
      <alignment/>
      <protection/>
    </xf>
    <xf numFmtId="0" fontId="53" fillId="0" borderId="0" xfId="77" applyFont="1" applyBorder="1" applyAlignment="1">
      <alignment horizontal="centerContinuous"/>
      <protection/>
    </xf>
    <xf numFmtId="0" fontId="54" fillId="0" borderId="21" xfId="77" applyFont="1" applyBorder="1" applyAlignment="1">
      <alignment horizontal="centerContinuous"/>
      <protection/>
    </xf>
    <xf numFmtId="0" fontId="9" fillId="0" borderId="21" xfId="77" applyFont="1" applyBorder="1" applyAlignment="1">
      <alignment horizontal="centerContinuous" vertical="center"/>
      <protection/>
    </xf>
    <xf numFmtId="0" fontId="52" fillId="0" borderId="21" xfId="77" applyFont="1" applyBorder="1" applyAlignment="1">
      <alignment horizontal="centerContinuous" vertical="center"/>
      <protection/>
    </xf>
    <xf numFmtId="0" fontId="9" fillId="0" borderId="21" xfId="77" applyBorder="1" applyAlignment="1">
      <alignment horizontal="centerContinuous" vertical="center"/>
      <protection/>
    </xf>
    <xf numFmtId="0" fontId="9" fillId="0" borderId="21" xfId="77" applyFont="1" applyBorder="1" applyAlignment="1">
      <alignment horizontal="centerContinuous" vertical="center"/>
      <protection/>
    </xf>
    <xf numFmtId="0" fontId="9" fillId="0" borderId="0" xfId="78" applyFont="1" applyBorder="1" applyAlignment="1">
      <alignment horizontal="center"/>
      <protection/>
    </xf>
    <xf numFmtId="0" fontId="55" fillId="0" borderId="0" xfId="78" applyFont="1" applyBorder="1" applyAlignment="1">
      <alignment horizontal="left"/>
      <protection/>
    </xf>
    <xf numFmtId="0" fontId="56" fillId="0" borderId="0" xfId="78" applyFont="1" applyBorder="1" applyAlignment="1">
      <alignment horizontal="left"/>
      <protection/>
    </xf>
    <xf numFmtId="0" fontId="42" fillId="0" borderId="0" xfId="79" applyFont="1" applyBorder="1" applyAlignment="1" quotePrefix="1">
      <alignment horizontal="left"/>
      <protection/>
    </xf>
    <xf numFmtId="0" fontId="56" fillId="0" borderId="0" xfId="78" applyFont="1" applyBorder="1" applyAlignment="1">
      <alignment/>
      <protection/>
    </xf>
    <xf numFmtId="185" fontId="42" fillId="0" borderId="0" xfId="79" applyNumberFormat="1" applyFont="1" applyBorder="1" applyAlignment="1" quotePrefix="1">
      <alignment horizontal="left"/>
      <protection/>
    </xf>
    <xf numFmtId="0" fontId="56" fillId="0" borderId="0" xfId="78" applyFont="1" applyBorder="1">
      <alignment/>
      <protection/>
    </xf>
    <xf numFmtId="0" fontId="57" fillId="26" borderId="0" xfId="78" applyFont="1" applyFill="1" applyBorder="1">
      <alignment/>
      <protection/>
    </xf>
    <xf numFmtId="0" fontId="42" fillId="0" borderId="0" xfId="78" applyFont="1" applyBorder="1">
      <alignment/>
      <protection/>
    </xf>
    <xf numFmtId="0" fontId="58" fillId="0" borderId="0" xfId="78" applyFont="1" applyBorder="1">
      <alignment/>
      <protection/>
    </xf>
    <xf numFmtId="0" fontId="59" fillId="26" borderId="0" xfId="78" applyFont="1" applyFill="1" applyBorder="1" applyAlignment="1">
      <alignment/>
      <protection/>
    </xf>
    <xf numFmtId="0" fontId="60" fillId="26" borderId="0" xfId="78" applyFont="1" applyFill="1" applyBorder="1">
      <alignment/>
      <protection/>
    </xf>
    <xf numFmtId="49" fontId="61" fillId="26" borderId="0" xfId="78" applyNumberFormat="1" applyFont="1" applyFill="1" applyBorder="1" applyAlignment="1">
      <alignment/>
      <protection/>
    </xf>
    <xf numFmtId="0" fontId="58" fillId="0" borderId="0" xfId="78" applyFont="1" applyBorder="1" applyAlignment="1">
      <alignment vertical="top"/>
      <protection/>
    </xf>
    <xf numFmtId="0" fontId="9" fillId="0" borderId="0" xfId="78">
      <alignment/>
      <protection/>
    </xf>
    <xf numFmtId="0" fontId="9" fillId="27" borderId="0" xfId="79" applyFont="1" applyFill="1" applyBorder="1" applyAlignment="1">
      <alignment horizontal="center" vertical="center"/>
      <protection/>
    </xf>
    <xf numFmtId="0" fontId="9" fillId="0" borderId="0" xfId="79" applyFont="1" applyBorder="1">
      <alignment/>
      <protection/>
    </xf>
    <xf numFmtId="0" fontId="64" fillId="0" borderId="0" xfId="83" applyFont="1" applyAlignment="1">
      <alignment horizontal="centerContinuous"/>
      <protection/>
    </xf>
    <xf numFmtId="0" fontId="27" fillId="0" borderId="0" xfId="83" applyAlignment="1">
      <alignment horizontal="centerContinuous"/>
      <protection/>
    </xf>
    <xf numFmtId="0" fontId="27" fillId="0" borderId="0" xfId="83">
      <alignment/>
      <protection/>
    </xf>
    <xf numFmtId="0" fontId="54" fillId="0" borderId="0" xfId="77" applyFont="1" applyBorder="1" applyAlignment="1">
      <alignment/>
      <protection/>
    </xf>
    <xf numFmtId="0" fontId="9" fillId="0" borderId="0" xfId="77" applyFont="1" applyBorder="1">
      <alignment vertical="center"/>
      <protection/>
    </xf>
    <xf numFmtId="0" fontId="9" fillId="0" borderId="0" xfId="77" applyFont="1" applyBorder="1" applyAlignment="1">
      <alignment vertical="center"/>
      <protection/>
    </xf>
    <xf numFmtId="0" fontId="65" fillId="0" borderId="0" xfId="77" applyFont="1" applyBorder="1" applyAlignment="1">
      <alignment horizontal="left" vertical="center"/>
      <protection/>
    </xf>
    <xf numFmtId="0" fontId="52" fillId="0" borderId="0" xfId="77" applyFont="1" applyBorder="1" applyAlignment="1">
      <alignment horizontal="left" vertical="center"/>
      <protection/>
    </xf>
    <xf numFmtId="0" fontId="9" fillId="0" borderId="0" xfId="77">
      <alignment vertical="center"/>
      <protection/>
    </xf>
    <xf numFmtId="0" fontId="64" fillId="0" borderId="0" xfId="83" applyFont="1">
      <alignment/>
      <protection/>
    </xf>
    <xf numFmtId="0" fontId="66" fillId="0" borderId="0" xfId="77" applyFont="1" applyBorder="1" applyAlignment="1">
      <alignment horizontal="right"/>
      <protection/>
    </xf>
    <xf numFmtId="0" fontId="9" fillId="0" borderId="0" xfId="77" applyFont="1" applyAlignment="1">
      <alignment/>
      <protection/>
    </xf>
    <xf numFmtId="0" fontId="67" fillId="0" borderId="0" xfId="77" applyFont="1" applyBorder="1">
      <alignment vertical="center"/>
      <protection/>
    </xf>
    <xf numFmtId="184" fontId="9" fillId="0" borderId="0" xfId="77" applyNumberFormat="1" applyFont="1" applyBorder="1" applyAlignment="1">
      <alignment horizontal="left" vertical="center"/>
      <protection/>
    </xf>
    <xf numFmtId="0" fontId="66" fillId="0" borderId="0" xfId="77" applyFont="1" applyBorder="1" applyAlignment="1">
      <alignment horizontal="right" vertical="top"/>
      <protection/>
    </xf>
    <xf numFmtId="0" fontId="9" fillId="0" borderId="0" xfId="77" applyFont="1" applyBorder="1" applyAlignment="1">
      <alignment vertical="top"/>
      <protection/>
    </xf>
    <xf numFmtId="0" fontId="43" fillId="0" borderId="0" xfId="83" applyFont="1">
      <alignment/>
      <protection/>
    </xf>
    <xf numFmtId="0" fontId="43" fillId="0" borderId="0" xfId="83" applyFont="1">
      <alignment/>
      <protection/>
    </xf>
    <xf numFmtId="0" fontId="27" fillId="0" borderId="0" xfId="83" applyFont="1">
      <alignment/>
      <protection/>
    </xf>
    <xf numFmtId="0" fontId="68" fillId="0" borderId="0" xfId="83" applyFont="1">
      <alignment/>
      <protection/>
    </xf>
    <xf numFmtId="0" fontId="66" fillId="0" borderId="0" xfId="77" applyFont="1" applyFill="1" applyBorder="1" applyAlignment="1">
      <alignment horizontal="right" vertical="center"/>
      <protection/>
    </xf>
    <xf numFmtId="0" fontId="44" fillId="0" borderId="0" xfId="83" applyFont="1">
      <alignment/>
      <protection/>
    </xf>
    <xf numFmtId="0" fontId="64" fillId="0" borderId="0" xfId="83" applyFont="1">
      <alignment/>
      <protection/>
    </xf>
    <xf numFmtId="0" fontId="69" fillId="0" borderId="0" xfId="83" applyFont="1" applyFill="1">
      <alignment/>
      <protection/>
    </xf>
    <xf numFmtId="0" fontId="56" fillId="0" borderId="0" xfId="79" applyFont="1" applyBorder="1" applyAlignment="1">
      <alignment horizontal="right"/>
      <protection/>
    </xf>
    <xf numFmtId="0" fontId="56" fillId="0" borderId="0" xfId="79" applyFont="1" applyBorder="1" applyAlignment="1">
      <alignment horizontal="center"/>
      <protection/>
    </xf>
    <xf numFmtId="0" fontId="62" fillId="27" borderId="22" xfId="79" applyFont="1" applyFill="1" applyBorder="1" applyAlignment="1">
      <alignment horizontal="left" vertical="center"/>
      <protection/>
    </xf>
    <xf numFmtId="0" fontId="0" fillId="0" borderId="22" xfId="0" applyBorder="1" applyAlignment="1">
      <alignment/>
    </xf>
    <xf numFmtId="0" fontId="0" fillId="0" borderId="22" xfId="82" applyFont="1" applyBorder="1" applyAlignment="1">
      <alignment horizontal="center"/>
      <protection/>
    </xf>
    <xf numFmtId="0" fontId="0" fillId="0" borderId="23" xfId="82" applyFont="1" applyBorder="1" applyAlignment="1">
      <alignment horizontal="center"/>
      <protection/>
    </xf>
    <xf numFmtId="0" fontId="0" fillId="0" borderId="24" xfId="82" applyFont="1" applyBorder="1" applyAlignment="1">
      <alignment horizontal="right"/>
      <protection/>
    </xf>
    <xf numFmtId="0" fontId="0" fillId="0" borderId="25" xfId="0" applyBorder="1" applyAlignment="1">
      <alignment/>
    </xf>
    <xf numFmtId="0" fontId="0" fillId="0" borderId="23" xfId="82" applyBorder="1">
      <alignment/>
      <protection/>
    </xf>
    <xf numFmtId="0" fontId="0" fillId="0" borderId="26" xfId="82" applyFont="1" applyBorder="1" applyAlignment="1">
      <alignment horizontal="right"/>
      <protection/>
    </xf>
    <xf numFmtId="0" fontId="0" fillId="0" borderId="22" xfId="82" applyFont="1" applyBorder="1">
      <alignment/>
      <protection/>
    </xf>
    <xf numFmtId="0" fontId="0" fillId="0" borderId="27" xfId="82" applyFont="1" applyBorder="1">
      <alignment/>
      <protection/>
    </xf>
    <xf numFmtId="0" fontId="0" fillId="0" borderId="24" xfId="0" applyBorder="1" applyAlignment="1">
      <alignment/>
    </xf>
    <xf numFmtId="0" fontId="0" fillId="0" borderId="28" xfId="82" applyFont="1" applyBorder="1" applyAlignment="1">
      <alignment/>
      <protection/>
    </xf>
    <xf numFmtId="0" fontId="0" fillId="0" borderId="29" xfId="82" applyFont="1" applyBorder="1" applyAlignment="1">
      <alignment horizontal="centerContinuous"/>
      <protection/>
    </xf>
    <xf numFmtId="14" fontId="33" fillId="0" borderId="0" xfId="82" applyNumberFormat="1" applyFont="1" applyAlignment="1" quotePrefix="1">
      <alignment horizontal="right" vertical="center"/>
      <protection/>
    </xf>
    <xf numFmtId="0" fontId="40" fillId="0" borderId="0" xfId="81" applyFont="1" applyAlignment="1">
      <alignment/>
      <protection/>
    </xf>
    <xf numFmtId="0" fontId="9" fillId="27" borderId="29" xfId="79" applyFont="1" applyFill="1" applyBorder="1" applyAlignment="1">
      <alignment horizontal="center" vertical="center"/>
      <protection/>
    </xf>
    <xf numFmtId="0" fontId="9" fillId="27" borderId="0" xfId="79" applyFont="1" applyFill="1" applyBorder="1" applyAlignment="1">
      <alignment horizontal="right" vertical="center"/>
      <protection/>
    </xf>
    <xf numFmtId="172" fontId="9" fillId="28" borderId="0" xfId="56" applyNumberFormat="1" applyFont="1" applyFill="1" applyBorder="1" applyAlignment="1">
      <alignment horizontal="center" vertical="center" wrapText="1"/>
    </xf>
    <xf numFmtId="0" fontId="72" fillId="27" borderId="0" xfId="79" applyFont="1" applyFill="1" applyBorder="1" applyAlignment="1">
      <alignment horizontal="center" vertical="center"/>
      <protection/>
    </xf>
    <xf numFmtId="0" fontId="70" fillId="27" borderId="28" xfId="79" applyFont="1" applyFill="1" applyBorder="1" applyAlignment="1">
      <alignment vertical="center"/>
      <protection/>
    </xf>
    <xf numFmtId="0" fontId="70" fillId="27" borderId="13" xfId="79" applyFont="1" applyFill="1" applyBorder="1" applyAlignment="1">
      <alignment vertical="center"/>
      <protection/>
    </xf>
    <xf numFmtId="2" fontId="70" fillId="27" borderId="24" xfId="79" applyNumberFormat="1" applyFont="1" applyFill="1" applyBorder="1" applyAlignment="1">
      <alignment horizontal="center" vertical="center"/>
      <protection/>
    </xf>
    <xf numFmtId="186" fontId="70" fillId="29" borderId="27" xfId="79" applyNumberFormat="1" applyFont="1" applyFill="1" applyBorder="1" applyAlignment="1">
      <alignment horizontal="right" vertical="center"/>
      <protection/>
    </xf>
    <xf numFmtId="189" fontId="70" fillId="22" borderId="27" xfId="79" applyNumberFormat="1" applyFont="1" applyFill="1" applyBorder="1" applyAlignment="1">
      <alignment horizontal="center" vertical="center"/>
      <protection/>
    </xf>
    <xf numFmtId="0" fontId="70" fillId="29" borderId="26" xfId="79" applyFont="1" applyFill="1" applyBorder="1" applyAlignment="1">
      <alignment vertical="center"/>
      <protection/>
    </xf>
    <xf numFmtId="189" fontId="70" fillId="22" borderId="26" xfId="79" applyNumberFormat="1" applyFont="1" applyFill="1" applyBorder="1" applyAlignment="1">
      <alignment horizontal="center" vertical="center"/>
      <protection/>
    </xf>
    <xf numFmtId="0" fontId="56" fillId="22" borderId="24" xfId="79" applyFont="1" applyFill="1" applyBorder="1" applyAlignment="1">
      <alignment horizontal="center" vertical="center"/>
      <protection/>
    </xf>
    <xf numFmtId="0" fontId="75" fillId="0" borderId="0" xfId="79" applyFont="1" applyBorder="1" applyAlignment="1">
      <alignment horizontal="right"/>
      <protection/>
    </xf>
    <xf numFmtId="0" fontId="75" fillId="0" borderId="0" xfId="78" applyFont="1" applyBorder="1">
      <alignment/>
      <protection/>
    </xf>
    <xf numFmtId="0" fontId="76" fillId="0" borderId="0" xfId="83" applyFont="1">
      <alignment/>
      <protection/>
    </xf>
    <xf numFmtId="0" fontId="77" fillId="0" borderId="0" xfId="83" applyFont="1">
      <alignment/>
      <protection/>
    </xf>
    <xf numFmtId="0" fontId="79" fillId="0" borderId="0" xfId="83" applyFont="1" applyAlignment="1">
      <alignment vertical="center"/>
      <protection/>
    </xf>
    <xf numFmtId="0" fontId="78" fillId="0" borderId="0" xfId="83" applyFont="1" applyAlignment="1">
      <alignment/>
      <protection/>
    </xf>
    <xf numFmtId="0" fontId="77" fillId="0" borderId="0" xfId="83" applyFont="1" applyAlignment="1">
      <alignment vertical="center"/>
      <protection/>
    </xf>
    <xf numFmtId="2" fontId="71" fillId="27" borderId="30" xfId="79" applyNumberFormat="1" applyFont="1" applyFill="1" applyBorder="1" applyAlignment="1">
      <alignment horizontal="center" vertical="center"/>
      <protection/>
    </xf>
    <xf numFmtId="2" fontId="71" fillId="27" borderId="27" xfId="79" applyNumberFormat="1" applyFont="1" applyFill="1" applyBorder="1" applyAlignment="1">
      <alignment horizontal="center" vertical="center"/>
      <protection/>
    </xf>
    <xf numFmtId="0" fontId="56" fillId="22" borderId="13" xfId="79" applyFont="1" applyFill="1" applyBorder="1" applyAlignment="1">
      <alignment horizontal="center" vertical="center"/>
      <protection/>
    </xf>
    <xf numFmtId="49" fontId="9" fillId="0" borderId="31" xfId="77" applyNumberFormat="1" applyFont="1" applyBorder="1" applyAlignment="1" quotePrefix="1">
      <alignment horizontal="center"/>
      <protection/>
    </xf>
    <xf numFmtId="0" fontId="74" fillId="29" borderId="22" xfId="79" applyFont="1" applyFill="1" applyBorder="1" applyAlignment="1">
      <alignment horizontal="center" vertical="center" wrapText="1"/>
      <protection/>
    </xf>
    <xf numFmtId="0" fontId="74" fillId="29" borderId="32" xfId="79" applyFont="1" applyFill="1" applyBorder="1" applyAlignment="1">
      <alignment horizontal="center" vertical="center" wrapText="1"/>
      <protection/>
    </xf>
    <xf numFmtId="0" fontId="74" fillId="29" borderId="23" xfId="79" applyFont="1" applyFill="1" applyBorder="1" applyAlignment="1">
      <alignment horizontal="center" vertical="center" wrapText="1"/>
      <protection/>
    </xf>
    <xf numFmtId="0" fontId="74" fillId="29" borderId="33" xfId="79" applyFont="1" applyFill="1" applyBorder="1" applyAlignment="1">
      <alignment horizontal="center" vertical="center" wrapText="1"/>
      <protection/>
    </xf>
    <xf numFmtId="0" fontId="74" fillId="29" borderId="34" xfId="79" applyFont="1" applyFill="1" applyBorder="1" applyAlignment="1">
      <alignment horizontal="center" vertical="center" wrapText="1"/>
      <protection/>
    </xf>
    <xf numFmtId="0" fontId="74" fillId="29" borderId="35" xfId="79" applyFont="1" applyFill="1" applyBorder="1" applyAlignment="1">
      <alignment horizontal="center" vertical="center" wrapText="1"/>
      <protection/>
    </xf>
    <xf numFmtId="0" fontId="56" fillId="22" borderId="28" xfId="79" applyFont="1" applyFill="1" applyBorder="1" applyAlignment="1">
      <alignment horizontal="center" vertical="center"/>
      <protection/>
    </xf>
    <xf numFmtId="0" fontId="56" fillId="22" borderId="13" xfId="79" applyFont="1" applyFill="1" applyBorder="1" applyAlignment="1">
      <alignment horizontal="center" vertical="center"/>
      <protection/>
    </xf>
    <xf numFmtId="14" fontId="40" fillId="0" borderId="0" xfId="81" applyNumberFormat="1" applyFont="1" applyAlignment="1">
      <alignment horizontal="center"/>
      <protection/>
    </xf>
    <xf numFmtId="3" fontId="0" fillId="0" borderId="0" xfId="82" applyNumberFormat="1" applyFont="1" applyAlignment="1">
      <alignment horizontal="center"/>
      <protection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3" fillId="0" borderId="0" xfId="82" applyFont="1" applyAlignment="1">
      <alignment horizontal="center"/>
      <protection/>
    </xf>
    <xf numFmtId="14" fontId="33" fillId="0" borderId="0" xfId="82" applyNumberFormat="1" applyFont="1" applyAlignment="1" quotePrefix="1">
      <alignment horizontal="center" vertical="center"/>
      <protection/>
    </xf>
    <xf numFmtId="0" fontId="39" fillId="0" borderId="0" xfId="82" applyFont="1" applyAlignment="1">
      <alignment horizontal="center" wrapText="1"/>
      <protection/>
    </xf>
    <xf numFmtId="0" fontId="39" fillId="0" borderId="0" xfId="82" applyFont="1" applyAlignment="1">
      <alignment horizontal="center"/>
      <protection/>
    </xf>
    <xf numFmtId="0" fontId="9" fillId="27" borderId="0" xfId="79" applyFont="1" applyFill="1" applyBorder="1" applyAlignment="1">
      <alignment vertical="center"/>
      <protection/>
    </xf>
    <xf numFmtId="0" fontId="56" fillId="22" borderId="29" xfId="79" applyFont="1" applyFill="1" applyBorder="1" applyAlignment="1">
      <alignment horizontal="center" vertical="center"/>
      <protection/>
    </xf>
    <xf numFmtId="0" fontId="71" fillId="0" borderId="22" xfId="0" applyFont="1" applyFill="1" applyBorder="1" applyAlignment="1">
      <alignment/>
    </xf>
    <xf numFmtId="0" fontId="71" fillId="0" borderId="25" xfId="0" applyFont="1" applyFill="1" applyBorder="1" applyAlignment="1">
      <alignment/>
    </xf>
    <xf numFmtId="0" fontId="71" fillId="0" borderId="33" xfId="0" applyFont="1" applyFill="1" applyBorder="1" applyAlignment="1">
      <alignment/>
    </xf>
    <xf numFmtId="2" fontId="71" fillId="27" borderId="26" xfId="79" applyNumberFormat="1" applyFont="1" applyFill="1" applyBorder="1" applyAlignment="1">
      <alignment horizontal="center"/>
      <protection/>
    </xf>
    <xf numFmtId="189" fontId="71" fillId="27" borderId="36" xfId="79" applyNumberFormat="1" applyFont="1" applyFill="1" applyBorder="1" applyAlignment="1">
      <alignment horizontal="center"/>
      <protection/>
    </xf>
    <xf numFmtId="0" fontId="71" fillId="0" borderId="32" xfId="0" applyFont="1" applyFill="1" applyBorder="1" applyAlignment="1">
      <alignment horizontal="center"/>
    </xf>
    <xf numFmtId="0" fontId="71" fillId="0" borderId="32" xfId="0" applyFont="1" applyFill="1" applyBorder="1" applyAlignment="1">
      <alignment horizontal="center" vertical="center"/>
    </xf>
    <xf numFmtId="0" fontId="71" fillId="0" borderId="32" xfId="0" applyFont="1" applyFill="1" applyBorder="1" applyAlignment="1">
      <alignment/>
    </xf>
    <xf numFmtId="0" fontId="71" fillId="0" borderId="23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/>
    </xf>
    <xf numFmtId="0" fontId="71" fillId="0" borderId="36" xfId="0" applyFont="1" applyFill="1" applyBorder="1" applyAlignment="1">
      <alignment horizontal="center"/>
    </xf>
    <xf numFmtId="0" fontId="71" fillId="0" borderId="34" xfId="0" applyFont="1" applyFill="1" applyBorder="1" applyAlignment="1">
      <alignment horizontal="center"/>
    </xf>
    <xf numFmtId="0" fontId="71" fillId="0" borderId="34" xfId="0" applyFont="1" applyFill="1" applyBorder="1" applyAlignment="1">
      <alignment/>
    </xf>
    <xf numFmtId="0" fontId="71" fillId="0" borderId="35" xfId="0" applyFont="1" applyFill="1" applyBorder="1" applyAlignment="1">
      <alignment horizontal="center"/>
    </xf>
    <xf numFmtId="172" fontId="70" fillId="28" borderId="13" xfId="56" applyNumberFormat="1" applyFont="1" applyFill="1" applyBorder="1" applyAlignment="1">
      <alignment horizontal="center" vertical="center"/>
    </xf>
    <xf numFmtId="0" fontId="70" fillId="27" borderId="13" xfId="79" applyFont="1" applyFill="1" applyBorder="1" applyAlignment="1">
      <alignment horizontal="left" vertical="center"/>
      <protection/>
    </xf>
    <xf numFmtId="172" fontId="70" fillId="28" borderId="29" xfId="56" applyNumberFormat="1" applyFont="1" applyFill="1" applyBorder="1" applyAlignment="1">
      <alignment horizontal="center" vertical="center"/>
    </xf>
    <xf numFmtId="206" fontId="71" fillId="27" borderId="23" xfId="79" applyNumberFormat="1" applyFont="1" applyFill="1" applyBorder="1" applyAlignment="1">
      <alignment horizontal="center"/>
      <protection/>
    </xf>
    <xf numFmtId="206" fontId="71" fillId="27" borderId="36" xfId="79" applyNumberFormat="1" applyFont="1" applyFill="1" applyBorder="1" applyAlignment="1">
      <alignment horizontal="center"/>
      <protection/>
    </xf>
    <xf numFmtId="206" fontId="71" fillId="27" borderId="35" xfId="79" applyNumberFormat="1" applyFont="1" applyFill="1" applyBorder="1" applyAlignment="1">
      <alignment horizontal="center"/>
      <protection/>
    </xf>
    <xf numFmtId="208" fontId="71" fillId="27" borderId="36" xfId="79" applyNumberFormat="1" applyFont="1" applyFill="1" applyBorder="1" applyAlignment="1">
      <alignment horizontal="center"/>
      <protection/>
    </xf>
    <xf numFmtId="208" fontId="70" fillId="27" borderId="29" xfId="79" applyNumberFormat="1" applyFont="1" applyFill="1" applyBorder="1" applyAlignment="1">
      <alignment horizontal="center" vertical="center"/>
      <protection/>
    </xf>
    <xf numFmtId="49" fontId="33" fillId="0" borderId="0" xfId="82" applyNumberFormat="1" applyFont="1" applyAlignment="1">
      <alignment horizontal="center"/>
      <protection/>
    </xf>
    <xf numFmtId="0" fontId="2" fillId="0" borderId="0" xfId="82" applyFont="1" applyAlignment="1">
      <alignment horizontal="left"/>
      <protection/>
    </xf>
    <xf numFmtId="43" fontId="2" fillId="0" borderId="0" xfId="54" applyNumberFormat="1" applyFont="1" applyAlignment="1" quotePrefix="1">
      <alignment/>
    </xf>
    <xf numFmtId="43" fontId="2" fillId="0" borderId="0" xfId="54" applyNumberFormat="1" applyFont="1" applyAlignment="1" quotePrefix="1">
      <alignment horizontal="center"/>
    </xf>
    <xf numFmtId="0" fontId="63" fillId="0" borderId="0" xfId="83" applyFont="1" applyBorder="1" applyAlignment="1">
      <alignment horizontal="center"/>
      <protection/>
    </xf>
    <xf numFmtId="0" fontId="63" fillId="0" borderId="0" xfId="83" applyFont="1" applyBorder="1" applyAlignment="1">
      <alignment horizontal="center"/>
      <protection/>
    </xf>
    <xf numFmtId="0" fontId="80" fillId="0" borderId="24" xfId="83" applyFont="1" applyBorder="1" applyAlignment="1">
      <alignment horizontal="center"/>
      <protection/>
    </xf>
    <xf numFmtId="0" fontId="80" fillId="0" borderId="30" xfId="83" applyFont="1" applyBorder="1" applyAlignment="1">
      <alignment horizontal="center"/>
      <protection/>
    </xf>
    <xf numFmtId="0" fontId="44" fillId="0" borderId="37" xfId="83" applyFont="1" applyBorder="1" applyAlignment="1" quotePrefix="1">
      <alignment horizontal="center"/>
      <protection/>
    </xf>
    <xf numFmtId="0" fontId="44" fillId="0" borderId="37" xfId="83" applyFont="1" applyBorder="1" applyAlignment="1">
      <alignment horizontal="center"/>
      <protection/>
    </xf>
    <xf numFmtId="0" fontId="44" fillId="0" borderId="38" xfId="83" applyFont="1" applyBorder="1" applyAlignment="1">
      <alignment horizontal="center"/>
      <protection/>
    </xf>
    <xf numFmtId="0" fontId="44" fillId="0" borderId="39" xfId="83" applyFont="1" applyBorder="1" applyAlignment="1">
      <alignment horizontal="center"/>
      <protection/>
    </xf>
    <xf numFmtId="2" fontId="81" fillId="0" borderId="30" xfId="83" applyNumberFormat="1" applyFont="1" applyBorder="1" applyAlignment="1">
      <alignment horizontal="center"/>
      <protection/>
    </xf>
    <xf numFmtId="0" fontId="80" fillId="0" borderId="28" xfId="83" applyFont="1" applyBorder="1" applyAlignment="1">
      <alignment horizontal="center"/>
      <protection/>
    </xf>
    <xf numFmtId="0" fontId="80" fillId="0" borderId="29" xfId="83" applyFont="1" applyBorder="1" applyAlignment="1">
      <alignment horizontal="center"/>
      <protection/>
    </xf>
    <xf numFmtId="0" fontId="44" fillId="0" borderId="40" xfId="83" applyFont="1" applyBorder="1">
      <alignment/>
      <protection/>
    </xf>
    <xf numFmtId="0" fontId="44" fillId="0" borderId="41" xfId="83" applyFont="1" applyBorder="1">
      <alignment/>
      <protection/>
    </xf>
    <xf numFmtId="0" fontId="44" fillId="0" borderId="42" xfId="83" applyFont="1" applyBorder="1">
      <alignment/>
      <protection/>
    </xf>
    <xf numFmtId="0" fontId="44" fillId="0" borderId="43" xfId="83" applyFont="1" applyBorder="1">
      <alignment/>
      <protection/>
    </xf>
    <xf numFmtId="0" fontId="44" fillId="0" borderId="44" xfId="83" applyFont="1" applyBorder="1">
      <alignment/>
      <protection/>
    </xf>
    <xf numFmtId="0" fontId="44" fillId="0" borderId="45" xfId="83" applyFont="1" applyBorder="1">
      <alignment/>
      <protection/>
    </xf>
    <xf numFmtId="0" fontId="80" fillId="0" borderId="28" xfId="83" applyFont="1" applyBorder="1" applyAlignment="1">
      <alignment horizontal="center"/>
      <protection/>
    </xf>
    <xf numFmtId="0" fontId="80" fillId="0" borderId="29" xfId="83" applyFont="1" applyBorder="1" applyAlignment="1">
      <alignment horizontal="center"/>
      <protection/>
    </xf>
    <xf numFmtId="0" fontId="44" fillId="0" borderId="46" xfId="83" applyFont="1" applyBorder="1">
      <alignment/>
      <protection/>
    </xf>
    <xf numFmtId="0" fontId="44" fillId="0" borderId="47" xfId="83" applyFont="1" applyBorder="1">
      <alignment/>
      <protection/>
    </xf>
    <xf numFmtId="0" fontId="80" fillId="0" borderId="13" xfId="83" applyFont="1" applyBorder="1" applyAlignment="1">
      <alignment horizontal="center"/>
      <protection/>
    </xf>
    <xf numFmtId="0" fontId="44" fillId="0" borderId="44" xfId="83" applyFont="1" applyBorder="1" applyAlignment="1">
      <alignment horizontal="center"/>
      <protection/>
    </xf>
    <xf numFmtId="0" fontId="44" fillId="0" borderId="48" xfId="83" applyFont="1" applyBorder="1">
      <alignment/>
      <protection/>
    </xf>
    <xf numFmtId="0" fontId="80" fillId="29" borderId="24" xfId="83" applyFont="1" applyFill="1" applyBorder="1" applyAlignment="1">
      <alignment horizontal="center"/>
      <protection/>
    </xf>
    <xf numFmtId="0" fontId="80" fillId="29" borderId="28" xfId="83" applyFont="1" applyFill="1" applyBorder="1" applyAlignment="1">
      <alignment horizontal="center"/>
      <protection/>
    </xf>
    <xf numFmtId="0" fontId="80" fillId="29" borderId="29" xfId="83" applyFont="1" applyFill="1" applyBorder="1" applyAlignment="1">
      <alignment horizontal="center"/>
      <protection/>
    </xf>
    <xf numFmtId="0" fontId="80" fillId="29" borderId="28" xfId="83" applyFont="1" applyFill="1" applyBorder="1" applyAlignment="1">
      <alignment horizontal="center"/>
      <protection/>
    </xf>
    <xf numFmtId="0" fontId="80" fillId="29" borderId="29" xfId="83" applyFont="1" applyFill="1" applyBorder="1" applyAlignment="1">
      <alignment horizontal="center"/>
      <protection/>
    </xf>
    <xf numFmtId="0" fontId="80" fillId="29" borderId="30" xfId="83" applyFont="1" applyFill="1" applyBorder="1" applyAlignment="1">
      <alignment horizontal="center"/>
      <protection/>
    </xf>
    <xf numFmtId="0" fontId="82" fillId="0" borderId="0" xfId="83" applyFont="1">
      <alignment/>
      <protection/>
    </xf>
    <xf numFmtId="0" fontId="83" fillId="0" borderId="0" xfId="77" applyFont="1" applyAlignment="1">
      <alignment/>
      <protection/>
    </xf>
    <xf numFmtId="0" fontId="9" fillId="0" borderId="0" xfId="80">
      <alignment/>
      <protection/>
    </xf>
    <xf numFmtId="0" fontId="81" fillId="29" borderId="28" xfId="83" applyFont="1" applyFill="1" applyBorder="1" applyAlignment="1">
      <alignment horizontal="center"/>
      <protection/>
    </xf>
    <xf numFmtId="2" fontId="73" fillId="29" borderId="13" xfId="83" applyNumberFormat="1" applyFont="1" applyFill="1" applyBorder="1">
      <alignment/>
      <protection/>
    </xf>
    <xf numFmtId="1" fontId="73" fillId="29" borderId="13" xfId="83" applyNumberFormat="1" applyFont="1" applyFill="1" applyBorder="1">
      <alignment/>
      <protection/>
    </xf>
    <xf numFmtId="2" fontId="73" fillId="29" borderId="29" xfId="83" applyNumberFormat="1" applyFont="1" applyFill="1" applyBorder="1">
      <alignment/>
      <protection/>
    </xf>
    <xf numFmtId="2" fontId="81" fillId="29" borderId="28" xfId="83" applyNumberFormat="1" applyFont="1" applyFill="1" applyBorder="1" applyAlignment="1">
      <alignment horizontal="center"/>
      <protection/>
    </xf>
    <xf numFmtId="2" fontId="81" fillId="29" borderId="13" xfId="83" applyNumberFormat="1" applyFont="1" applyFill="1" applyBorder="1" applyAlignment="1">
      <alignment horizontal="center"/>
      <protection/>
    </xf>
    <xf numFmtId="2" fontId="81" fillId="29" borderId="29" xfId="83" applyNumberFormat="1" applyFont="1" applyFill="1" applyBorder="1" applyAlignment="1">
      <alignment horizontal="center"/>
      <protection/>
    </xf>
    <xf numFmtId="0" fontId="27" fillId="29" borderId="28" xfId="83" applyFill="1" applyBorder="1">
      <alignment/>
      <protection/>
    </xf>
    <xf numFmtId="0" fontId="43" fillId="29" borderId="29" xfId="83" applyFont="1" applyFill="1" applyBorder="1">
      <alignment/>
      <protection/>
    </xf>
    <xf numFmtId="0" fontId="43" fillId="29" borderId="13" xfId="83" applyFont="1" applyFill="1" applyBorder="1" applyAlignment="1">
      <alignment/>
      <protection/>
    </xf>
    <xf numFmtId="0" fontId="43" fillId="29" borderId="13" xfId="83" applyFont="1" applyFill="1" applyBorder="1">
      <alignment/>
      <protection/>
    </xf>
    <xf numFmtId="0" fontId="63" fillId="29" borderId="29" xfId="83" applyFont="1" applyFill="1" applyBorder="1" applyAlignment="1">
      <alignment horizontal="center"/>
      <protection/>
    </xf>
    <xf numFmtId="2" fontId="43" fillId="29" borderId="28" xfId="83" applyNumberFormat="1" applyFont="1" applyFill="1" applyBorder="1" applyAlignment="1">
      <alignment/>
      <protection/>
    </xf>
    <xf numFmtId="2" fontId="43" fillId="29" borderId="13" xfId="83" applyNumberFormat="1" applyFont="1" applyFill="1" applyBorder="1" applyAlignment="1">
      <alignment/>
      <protection/>
    </xf>
    <xf numFmtId="39" fontId="84" fillId="0" borderId="0" xfId="54" applyNumberFormat="1" applyFont="1" applyAlignment="1">
      <alignment horizontal="center"/>
    </xf>
    <xf numFmtId="4" fontId="70" fillId="27" borderId="24" xfId="79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14" fontId="33" fillId="0" borderId="0" xfId="82" applyNumberFormat="1" applyFont="1" applyAlignment="1">
      <alignment horizontal="right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ckground" xfId="39"/>
    <cellStyle name="Bad" xfId="40"/>
    <cellStyle name="Calculation" xfId="41"/>
    <cellStyle name="Card" xfId="42"/>
    <cellStyle name="Card B" xfId="43"/>
    <cellStyle name="Card BL" xfId="44"/>
    <cellStyle name="Card BR" xfId="45"/>
    <cellStyle name="Card L" xfId="46"/>
    <cellStyle name="Card R" xfId="47"/>
    <cellStyle name="Card T" xfId="48"/>
    <cellStyle name="Card TL" xfId="49"/>
    <cellStyle name="Card TR" xfId="50"/>
    <cellStyle name="Card_Simple Partially Taxed" xfId="51"/>
    <cellStyle name="Check Cell" xfId="52"/>
    <cellStyle name="Column Header" xfId="53"/>
    <cellStyle name="Comma" xfId="54"/>
    <cellStyle name="Comma [0]" xfId="55"/>
    <cellStyle name="Comma_AE-TM-08-222E-PROMOTEX-VIET LONG-Clearance INV" xfId="56"/>
    <cellStyle name="Comma0" xfId="57"/>
    <cellStyle name="Currency" xfId="58"/>
    <cellStyle name="Currency [0]" xfId="59"/>
    <cellStyle name="Currency0" xfId="60"/>
    <cellStyle name="Date" xfId="61"/>
    <cellStyle name="Excel_BuiltIn_Comma 2" xfId="62"/>
    <cellStyle name="Explanatory Text" xfId="63"/>
    <cellStyle name="Fixed" xfId="64"/>
    <cellStyle name="Followed Hyperlink" xfId="65"/>
    <cellStyle name="Good" xfId="66"/>
    <cellStyle name="Header1" xfId="67"/>
    <cellStyle name="Header2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Neutral" xfId="76"/>
    <cellStyle name="Normal_AE-TM-08-222A -PROMOTEX-VIET LONG-Clearance PL" xfId="77"/>
    <cellStyle name="Normal_AE-TM-08-222A-PROMOTEX-VIET LONG-Clearance INV" xfId="78"/>
    <cellStyle name="Normal_AE-TM-08-222E-PROMOTEX-VIET LONG-Clearance INV" xfId="79"/>
    <cellStyle name="Normal_Book2" xfId="80"/>
    <cellStyle name="Normal_DONCHUYEN CUA KHAU" xfId="81"/>
    <cellStyle name="Normal_IMPORT99" xfId="82"/>
    <cellStyle name="Normal_PI-14663 VIET-E012E-130 ROLL" xfId="83"/>
    <cellStyle name="Note" xfId="84"/>
    <cellStyle name="Output" xfId="85"/>
    <cellStyle name="Percent" xfId="86"/>
    <cellStyle name="Title" xfId="87"/>
    <cellStyle name="Total" xfId="88"/>
    <cellStyle name="Warning Text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HOBONG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표준_kc-elec system check list" xfId="101"/>
    <cellStyle name="一般_po130218.3.8" xfId="102"/>
    <cellStyle name="千位分隔[0]_Sheet1" xfId="103"/>
    <cellStyle name="常规_Sheet1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hipping@asiaexportshk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4">
      <selection activeCell="O4" sqref="O4:P4"/>
    </sheetView>
  </sheetViews>
  <sheetFormatPr defaultColWidth="9.00390625" defaultRowHeight="12.75"/>
  <cols>
    <col min="1" max="1" width="6.125" style="245" customWidth="1"/>
    <col min="2" max="2" width="9.875" style="245" customWidth="1"/>
    <col min="3" max="3" width="5.00390625" style="245" customWidth="1"/>
    <col min="4" max="4" width="6.00390625" style="245" customWidth="1"/>
    <col min="5" max="5" width="6.75390625" style="245" customWidth="1"/>
    <col min="6" max="6" width="5.00390625" style="245" customWidth="1"/>
    <col min="7" max="7" width="6.75390625" style="245" customWidth="1"/>
    <col min="8" max="8" width="5.00390625" style="245" customWidth="1"/>
    <col min="9" max="9" width="2.125" style="245" customWidth="1"/>
    <col min="10" max="10" width="6.125" style="245" customWidth="1"/>
    <col min="11" max="11" width="9.625" style="245" customWidth="1"/>
    <col min="12" max="12" width="5.00390625" style="245" customWidth="1"/>
    <col min="13" max="13" width="5.875" style="245" customWidth="1"/>
    <col min="14" max="14" width="7.125" style="245" customWidth="1"/>
    <col min="15" max="15" width="5.00390625" style="245" customWidth="1"/>
    <col min="16" max="16" width="7.25390625" style="245" customWidth="1"/>
    <col min="17" max="17" width="5.00390625" style="245" customWidth="1"/>
    <col min="18" max="16384" width="9.125" style="245" customWidth="1"/>
  </cols>
  <sheetData>
    <row r="1" spans="1:17" ht="21" customHeight="1">
      <c r="A1" s="74" t="s">
        <v>63</v>
      </c>
      <c r="B1" s="75"/>
      <c r="C1" s="75"/>
      <c r="D1" s="75"/>
      <c r="E1" s="75"/>
      <c r="F1" s="76"/>
      <c r="G1" s="77"/>
      <c r="H1" s="77"/>
      <c r="I1" s="78"/>
      <c r="J1" s="75"/>
      <c r="K1" s="103"/>
      <c r="L1" s="104"/>
      <c r="M1" s="104"/>
      <c r="N1" s="104"/>
      <c r="O1" s="104"/>
      <c r="P1" s="104"/>
      <c r="Q1" s="104"/>
    </row>
    <row r="2" spans="1:17" ht="13.5" customHeight="1">
      <c r="A2" s="80" t="s">
        <v>68</v>
      </c>
      <c r="B2" s="75"/>
      <c r="C2" s="75"/>
      <c r="D2" s="75"/>
      <c r="E2" s="76"/>
      <c r="F2" s="76"/>
      <c r="G2" s="77"/>
      <c r="H2" s="77"/>
      <c r="I2" s="78"/>
      <c r="J2" s="75"/>
      <c r="K2" s="103"/>
      <c r="L2" s="104"/>
      <c r="M2" s="104"/>
      <c r="N2" s="104"/>
      <c r="O2" s="104"/>
      <c r="P2" s="104"/>
      <c r="Q2" s="104"/>
    </row>
    <row r="3" spans="1:17" ht="3" customHeight="1" thickBot="1">
      <c r="A3" s="81"/>
      <c r="B3" s="82"/>
      <c r="C3" s="82"/>
      <c r="D3" s="82"/>
      <c r="E3" s="83"/>
      <c r="F3" s="83"/>
      <c r="G3" s="84"/>
      <c r="H3" s="84"/>
      <c r="I3" s="85"/>
      <c r="J3" s="82"/>
      <c r="K3" s="82"/>
      <c r="L3" s="82"/>
      <c r="M3" s="82"/>
      <c r="N3" s="82"/>
      <c r="O3" s="82"/>
      <c r="P3" s="82"/>
      <c r="Q3" s="82"/>
    </row>
    <row r="4" spans="1:17" ht="28.5" customHeight="1" thickTop="1">
      <c r="A4" s="106"/>
      <c r="B4" s="107"/>
      <c r="C4" s="105"/>
      <c r="D4" s="108"/>
      <c r="E4" s="109" t="s">
        <v>84</v>
      </c>
      <c r="F4" s="110"/>
      <c r="G4" s="111"/>
      <c r="H4" s="105"/>
      <c r="I4" s="105"/>
      <c r="J4" s="108"/>
      <c r="K4" s="112"/>
      <c r="L4" s="105"/>
      <c r="M4" s="105"/>
      <c r="N4" s="113" t="s">
        <v>70</v>
      </c>
      <c r="O4" s="166" t="str">
        <f>INVOICE!B5</f>
        <v>5038</v>
      </c>
      <c r="P4" s="166"/>
      <c r="Q4" s="105"/>
    </row>
    <row r="5" spans="1:17" ht="19.5" customHeight="1">
      <c r="A5" s="114" t="s">
        <v>25</v>
      </c>
      <c r="B5" s="115"/>
      <c r="C5" s="115"/>
      <c r="D5" s="111"/>
      <c r="E5" s="111"/>
      <c r="F5" s="116"/>
      <c r="G5" s="111"/>
      <c r="H5" s="105"/>
      <c r="I5" s="105"/>
      <c r="J5" s="107"/>
      <c r="K5" s="112"/>
      <c r="L5" s="105"/>
      <c r="M5" s="105"/>
      <c r="N5" s="117" t="s">
        <v>85</v>
      </c>
      <c r="O5" s="118" t="str">
        <f>INVOICE!F5</f>
        <v>27 May, 2008</v>
      </c>
      <c r="P5" s="105"/>
      <c r="Q5" s="105"/>
    </row>
    <row r="6" spans="1:17" ht="13.5" customHeight="1">
      <c r="A6" s="119"/>
      <c r="B6" s="120" t="s">
        <v>71</v>
      </c>
      <c r="C6" s="121"/>
      <c r="D6" s="122"/>
      <c r="E6" s="112"/>
      <c r="F6" s="112"/>
      <c r="G6" s="112"/>
      <c r="H6" s="112"/>
      <c r="I6" s="112"/>
      <c r="J6" s="123" t="s">
        <v>86</v>
      </c>
      <c r="K6" s="120" t="s">
        <v>22</v>
      </c>
      <c r="L6" s="121"/>
      <c r="M6" s="105"/>
      <c r="N6" s="105"/>
      <c r="O6" s="105"/>
      <c r="P6" s="105"/>
      <c r="Q6" s="105"/>
    </row>
    <row r="7" spans="1:17" ht="13.5" customHeight="1">
      <c r="A7" s="119"/>
      <c r="B7" s="124" t="s">
        <v>72</v>
      </c>
      <c r="C7" s="121"/>
      <c r="D7" s="122"/>
      <c r="E7" s="112"/>
      <c r="F7" s="112"/>
      <c r="G7" s="112"/>
      <c r="H7" s="112"/>
      <c r="I7" s="112"/>
      <c r="J7" s="112"/>
      <c r="K7" s="124" t="s">
        <v>23</v>
      </c>
      <c r="L7" s="121"/>
      <c r="M7" s="105"/>
      <c r="N7" s="105"/>
      <c r="O7" s="105"/>
      <c r="P7" s="105"/>
      <c r="Q7" s="105"/>
    </row>
    <row r="8" spans="1:17" ht="13.5" customHeight="1">
      <c r="A8" s="119"/>
      <c r="B8" s="124" t="s">
        <v>73</v>
      </c>
      <c r="C8" s="121"/>
      <c r="D8" s="122"/>
      <c r="E8" s="112"/>
      <c r="F8" s="112"/>
      <c r="G8" s="112"/>
      <c r="H8" s="112"/>
      <c r="I8" s="112"/>
      <c r="J8" s="112"/>
      <c r="K8" s="124" t="s">
        <v>87</v>
      </c>
      <c r="L8" s="121"/>
      <c r="M8" s="105"/>
      <c r="N8" s="105"/>
      <c r="O8" s="105"/>
      <c r="P8" s="105"/>
      <c r="Q8" s="105"/>
    </row>
    <row r="9" spans="1:17" ht="13.5" customHeight="1">
      <c r="A9" s="119"/>
      <c r="B9" s="124" t="s">
        <v>74</v>
      </c>
      <c r="C9" s="121"/>
      <c r="D9" s="122"/>
      <c r="E9" s="112"/>
      <c r="F9" s="112"/>
      <c r="G9" s="112"/>
      <c r="H9" s="112"/>
      <c r="I9" s="112"/>
      <c r="J9" s="112"/>
      <c r="K9" s="124" t="s">
        <v>77</v>
      </c>
      <c r="L9" s="121"/>
      <c r="M9" s="105"/>
      <c r="N9" s="105"/>
      <c r="O9" s="105"/>
      <c r="P9" s="105"/>
      <c r="Q9" s="105"/>
    </row>
    <row r="10" spans="1:17" ht="13.5" customHeight="1">
      <c r="A10" s="119"/>
      <c r="B10" s="124" t="s">
        <v>75</v>
      </c>
      <c r="C10" s="121"/>
      <c r="D10" s="122"/>
      <c r="E10" s="112"/>
      <c r="F10" s="112"/>
      <c r="G10" s="112"/>
      <c r="H10" s="112"/>
      <c r="I10" s="112"/>
      <c r="J10" s="112"/>
      <c r="K10" s="124" t="s">
        <v>78</v>
      </c>
      <c r="L10" s="121"/>
      <c r="M10" s="105"/>
      <c r="N10" s="105"/>
      <c r="O10" s="105"/>
      <c r="P10" s="105"/>
      <c r="Q10" s="105"/>
    </row>
    <row r="11" spans="1:17" ht="13.5" customHeight="1">
      <c r="A11" s="244" t="s">
        <v>155</v>
      </c>
      <c r="B11" s="125"/>
      <c r="C11" s="112"/>
      <c r="D11" s="119"/>
      <c r="E11" s="243" t="s">
        <v>156</v>
      </c>
      <c r="F11" s="112"/>
      <c r="G11" s="112"/>
      <c r="H11" s="112"/>
      <c r="I11" s="112"/>
      <c r="J11" s="105"/>
      <c r="K11" s="112"/>
      <c r="L11" s="105"/>
      <c r="M11" s="121"/>
      <c r="N11" s="126"/>
      <c r="O11" s="105"/>
      <c r="P11" s="105"/>
      <c r="Q11" s="105"/>
    </row>
    <row r="12" spans="1:17" ht="16.5">
      <c r="A12" s="213" t="s">
        <v>88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</row>
    <row r="13" spans="1:17" ht="14.25">
      <c r="A13" s="237" t="s">
        <v>149</v>
      </c>
      <c r="B13" s="238" t="s">
        <v>150</v>
      </c>
      <c r="C13" s="239"/>
      <c r="D13" s="237" t="s">
        <v>151</v>
      </c>
      <c r="E13" s="240" t="s">
        <v>152</v>
      </c>
      <c r="F13" s="241"/>
      <c r="G13" s="240" t="s">
        <v>153</v>
      </c>
      <c r="H13" s="241"/>
      <c r="I13" s="242"/>
      <c r="J13" s="237" t="s">
        <v>149</v>
      </c>
      <c r="K13" s="238" t="s">
        <v>150</v>
      </c>
      <c r="L13" s="239"/>
      <c r="M13" s="237" t="s">
        <v>151</v>
      </c>
      <c r="N13" s="240" t="s">
        <v>152</v>
      </c>
      <c r="O13" s="241"/>
      <c r="P13" s="240" t="s">
        <v>153</v>
      </c>
      <c r="Q13" s="241"/>
    </row>
    <row r="14" spans="1:17" ht="14.25">
      <c r="A14" s="217" t="s">
        <v>143</v>
      </c>
      <c r="B14" s="232">
        <v>103</v>
      </c>
      <c r="C14" s="233" t="s">
        <v>144</v>
      </c>
      <c r="D14" s="218" t="s">
        <v>145</v>
      </c>
      <c r="E14" s="224">
        <v>44</v>
      </c>
      <c r="F14" s="225" t="s">
        <v>91</v>
      </c>
      <c r="G14" s="224">
        <v>43</v>
      </c>
      <c r="H14" s="225" t="s">
        <v>91</v>
      </c>
      <c r="I14" s="216"/>
      <c r="J14" s="218">
        <v>168</v>
      </c>
      <c r="K14" s="224">
        <v>139</v>
      </c>
      <c r="L14" s="225" t="s">
        <v>144</v>
      </c>
      <c r="M14" s="218" t="s">
        <v>147</v>
      </c>
      <c r="N14" s="224">
        <v>59</v>
      </c>
      <c r="O14" s="225" t="s">
        <v>91</v>
      </c>
      <c r="P14" s="224">
        <v>58</v>
      </c>
      <c r="Q14" s="225" t="s">
        <v>91</v>
      </c>
    </row>
    <row r="15" spans="1:17" ht="14.25">
      <c r="A15" s="219">
        <v>143</v>
      </c>
      <c r="B15" s="226">
        <v>136</v>
      </c>
      <c r="C15" s="227" t="s">
        <v>144</v>
      </c>
      <c r="D15" s="219" t="s">
        <v>146</v>
      </c>
      <c r="E15" s="226">
        <v>58</v>
      </c>
      <c r="F15" s="227" t="s">
        <v>91</v>
      </c>
      <c r="G15" s="226">
        <v>57</v>
      </c>
      <c r="H15" s="227" t="s">
        <v>91</v>
      </c>
      <c r="I15" s="216"/>
      <c r="J15" s="219">
        <v>169</v>
      </c>
      <c r="K15" s="226">
        <v>203.5</v>
      </c>
      <c r="L15" s="227" t="s">
        <v>144</v>
      </c>
      <c r="M15" s="219" t="s">
        <v>146</v>
      </c>
      <c r="N15" s="226">
        <v>88</v>
      </c>
      <c r="O15" s="227" t="s">
        <v>91</v>
      </c>
      <c r="P15" s="226">
        <v>85</v>
      </c>
      <c r="Q15" s="227" t="s">
        <v>91</v>
      </c>
    </row>
    <row r="16" spans="1:17" ht="14.25">
      <c r="A16" s="219">
        <v>144</v>
      </c>
      <c r="B16" s="226">
        <v>156</v>
      </c>
      <c r="C16" s="227" t="s">
        <v>144</v>
      </c>
      <c r="D16" s="219" t="s">
        <v>146</v>
      </c>
      <c r="E16" s="226">
        <v>67</v>
      </c>
      <c r="F16" s="227" t="s">
        <v>91</v>
      </c>
      <c r="G16" s="226">
        <v>66</v>
      </c>
      <c r="H16" s="227" t="s">
        <v>91</v>
      </c>
      <c r="I16" s="216"/>
      <c r="J16" s="219">
        <v>170</v>
      </c>
      <c r="K16" s="226">
        <v>168.5</v>
      </c>
      <c r="L16" s="227" t="s">
        <v>144</v>
      </c>
      <c r="M16" s="219" t="s">
        <v>146</v>
      </c>
      <c r="N16" s="226">
        <v>72</v>
      </c>
      <c r="O16" s="227" t="s">
        <v>91</v>
      </c>
      <c r="P16" s="226">
        <v>71</v>
      </c>
      <c r="Q16" s="227" t="s">
        <v>91</v>
      </c>
    </row>
    <row r="17" spans="1:17" ht="14.25">
      <c r="A17" s="219">
        <v>145</v>
      </c>
      <c r="B17" s="226">
        <v>146</v>
      </c>
      <c r="C17" s="227" t="s">
        <v>144</v>
      </c>
      <c r="D17" s="219" t="s">
        <v>146</v>
      </c>
      <c r="E17" s="226">
        <v>63</v>
      </c>
      <c r="F17" s="227" t="s">
        <v>91</v>
      </c>
      <c r="G17" s="226">
        <v>61</v>
      </c>
      <c r="H17" s="227" t="s">
        <v>91</v>
      </c>
      <c r="I17" s="216"/>
      <c r="J17" s="219">
        <v>171</v>
      </c>
      <c r="K17" s="226">
        <v>141.7</v>
      </c>
      <c r="L17" s="227" t="s">
        <v>144</v>
      </c>
      <c r="M17" s="219" t="s">
        <v>146</v>
      </c>
      <c r="N17" s="226">
        <v>61</v>
      </c>
      <c r="O17" s="227" t="s">
        <v>91</v>
      </c>
      <c r="P17" s="226">
        <v>60</v>
      </c>
      <c r="Q17" s="227" t="s">
        <v>91</v>
      </c>
    </row>
    <row r="18" spans="1:17" ht="14.25">
      <c r="A18" s="219">
        <v>146</v>
      </c>
      <c r="B18" s="226">
        <v>181.4</v>
      </c>
      <c r="C18" s="227" t="s">
        <v>144</v>
      </c>
      <c r="D18" s="219" t="s">
        <v>146</v>
      </c>
      <c r="E18" s="226">
        <v>78</v>
      </c>
      <c r="F18" s="227" t="s">
        <v>91</v>
      </c>
      <c r="G18" s="226">
        <v>76</v>
      </c>
      <c r="H18" s="227" t="s">
        <v>91</v>
      </c>
      <c r="I18" s="216"/>
      <c r="J18" s="219">
        <v>172</v>
      </c>
      <c r="K18" s="226">
        <v>154</v>
      </c>
      <c r="L18" s="227" t="s">
        <v>144</v>
      </c>
      <c r="M18" s="219" t="s">
        <v>147</v>
      </c>
      <c r="N18" s="226">
        <v>66</v>
      </c>
      <c r="O18" s="227" t="s">
        <v>91</v>
      </c>
      <c r="P18" s="226">
        <v>65</v>
      </c>
      <c r="Q18" s="227" t="s">
        <v>91</v>
      </c>
    </row>
    <row r="19" spans="1:17" ht="14.25">
      <c r="A19" s="219">
        <v>147</v>
      </c>
      <c r="B19" s="226">
        <v>172</v>
      </c>
      <c r="C19" s="227" t="s">
        <v>144</v>
      </c>
      <c r="D19" s="219" t="s">
        <v>145</v>
      </c>
      <c r="E19" s="226">
        <v>74</v>
      </c>
      <c r="F19" s="227" t="s">
        <v>91</v>
      </c>
      <c r="G19" s="226">
        <v>72</v>
      </c>
      <c r="H19" s="227" t="s">
        <v>91</v>
      </c>
      <c r="I19" s="216"/>
      <c r="J19" s="219">
        <v>173</v>
      </c>
      <c r="K19" s="226">
        <v>113.5</v>
      </c>
      <c r="L19" s="227" t="s">
        <v>144</v>
      </c>
      <c r="M19" s="219" t="s">
        <v>146</v>
      </c>
      <c r="N19" s="226">
        <v>48</v>
      </c>
      <c r="O19" s="227" t="s">
        <v>91</v>
      </c>
      <c r="P19" s="226">
        <v>48</v>
      </c>
      <c r="Q19" s="227" t="s">
        <v>91</v>
      </c>
    </row>
    <row r="20" spans="1:17" ht="14.25">
      <c r="A20" s="219">
        <v>148</v>
      </c>
      <c r="B20" s="226">
        <v>134</v>
      </c>
      <c r="C20" s="227" t="s">
        <v>144</v>
      </c>
      <c r="D20" s="219" t="s">
        <v>145</v>
      </c>
      <c r="E20" s="226">
        <v>57</v>
      </c>
      <c r="F20" s="227" t="s">
        <v>91</v>
      </c>
      <c r="G20" s="226">
        <v>56</v>
      </c>
      <c r="H20" s="227" t="s">
        <v>91</v>
      </c>
      <c r="I20" s="216"/>
      <c r="J20" s="219">
        <v>174</v>
      </c>
      <c r="K20" s="226">
        <v>175.5</v>
      </c>
      <c r="L20" s="227" t="s">
        <v>144</v>
      </c>
      <c r="M20" s="219" t="s">
        <v>145</v>
      </c>
      <c r="N20" s="226">
        <v>76</v>
      </c>
      <c r="O20" s="227" t="s">
        <v>91</v>
      </c>
      <c r="P20" s="226">
        <v>74</v>
      </c>
      <c r="Q20" s="227" t="s">
        <v>91</v>
      </c>
    </row>
    <row r="21" spans="1:17" ht="14.25">
      <c r="A21" s="219">
        <v>149</v>
      </c>
      <c r="B21" s="226">
        <v>172.8</v>
      </c>
      <c r="C21" s="227" t="s">
        <v>144</v>
      </c>
      <c r="D21" s="219" t="s">
        <v>146</v>
      </c>
      <c r="E21" s="226">
        <v>74</v>
      </c>
      <c r="F21" s="227" t="s">
        <v>91</v>
      </c>
      <c r="G21" s="226">
        <v>73</v>
      </c>
      <c r="H21" s="227" t="s">
        <v>91</v>
      </c>
      <c r="I21" s="216"/>
      <c r="J21" s="219">
        <v>175</v>
      </c>
      <c r="K21" s="226">
        <v>124</v>
      </c>
      <c r="L21" s="227" t="s">
        <v>144</v>
      </c>
      <c r="M21" s="219" t="s">
        <v>147</v>
      </c>
      <c r="N21" s="226">
        <v>53</v>
      </c>
      <c r="O21" s="227" t="s">
        <v>91</v>
      </c>
      <c r="P21" s="226">
        <v>52</v>
      </c>
      <c r="Q21" s="227" t="s">
        <v>91</v>
      </c>
    </row>
    <row r="22" spans="1:17" ht="14.25">
      <c r="A22" s="219">
        <v>150</v>
      </c>
      <c r="B22" s="226">
        <v>172.4</v>
      </c>
      <c r="C22" s="227" t="s">
        <v>144</v>
      </c>
      <c r="D22" s="219" t="s">
        <v>145</v>
      </c>
      <c r="E22" s="226">
        <v>74</v>
      </c>
      <c r="F22" s="227" t="s">
        <v>91</v>
      </c>
      <c r="G22" s="226">
        <v>72</v>
      </c>
      <c r="H22" s="227" t="s">
        <v>91</v>
      </c>
      <c r="I22" s="216"/>
      <c r="J22" s="219">
        <v>176</v>
      </c>
      <c r="K22" s="226">
        <v>137</v>
      </c>
      <c r="L22" s="227" t="s">
        <v>144</v>
      </c>
      <c r="M22" s="219" t="s">
        <v>147</v>
      </c>
      <c r="N22" s="226">
        <v>59</v>
      </c>
      <c r="O22" s="227" t="s">
        <v>91</v>
      </c>
      <c r="P22" s="226">
        <v>58</v>
      </c>
      <c r="Q22" s="227" t="s">
        <v>91</v>
      </c>
    </row>
    <row r="23" spans="1:17" ht="14.25">
      <c r="A23" s="219">
        <v>151</v>
      </c>
      <c r="B23" s="226">
        <v>85.6</v>
      </c>
      <c r="C23" s="227" t="s">
        <v>144</v>
      </c>
      <c r="D23" s="219" t="s">
        <v>147</v>
      </c>
      <c r="E23" s="226">
        <v>36</v>
      </c>
      <c r="F23" s="227" t="s">
        <v>91</v>
      </c>
      <c r="G23" s="226">
        <v>36</v>
      </c>
      <c r="H23" s="227" t="s">
        <v>91</v>
      </c>
      <c r="I23" s="216"/>
      <c r="J23" s="219">
        <v>177</v>
      </c>
      <c r="K23" s="226">
        <v>147</v>
      </c>
      <c r="L23" s="227" t="s">
        <v>144</v>
      </c>
      <c r="M23" s="219" t="s">
        <v>147</v>
      </c>
      <c r="N23" s="226">
        <v>63</v>
      </c>
      <c r="O23" s="227" t="s">
        <v>91</v>
      </c>
      <c r="P23" s="226">
        <v>62</v>
      </c>
      <c r="Q23" s="227" t="s">
        <v>91</v>
      </c>
    </row>
    <row r="24" spans="1:17" ht="14.25">
      <c r="A24" s="219">
        <v>152</v>
      </c>
      <c r="B24" s="226">
        <v>155.2</v>
      </c>
      <c r="C24" s="227" t="s">
        <v>144</v>
      </c>
      <c r="D24" s="219" t="s">
        <v>147</v>
      </c>
      <c r="E24" s="226">
        <v>67</v>
      </c>
      <c r="F24" s="227" t="s">
        <v>91</v>
      </c>
      <c r="G24" s="226">
        <v>65</v>
      </c>
      <c r="H24" s="227" t="s">
        <v>91</v>
      </c>
      <c r="I24" s="216"/>
      <c r="J24" s="219">
        <v>178</v>
      </c>
      <c r="K24" s="226">
        <v>186.5</v>
      </c>
      <c r="L24" s="227" t="s">
        <v>144</v>
      </c>
      <c r="M24" s="219" t="s">
        <v>145</v>
      </c>
      <c r="N24" s="226">
        <v>80</v>
      </c>
      <c r="O24" s="227" t="s">
        <v>91</v>
      </c>
      <c r="P24" s="226">
        <v>78</v>
      </c>
      <c r="Q24" s="227" t="s">
        <v>91</v>
      </c>
    </row>
    <row r="25" spans="1:17" ht="14.25">
      <c r="A25" s="219">
        <v>153</v>
      </c>
      <c r="B25" s="226">
        <v>79</v>
      </c>
      <c r="C25" s="227" t="s">
        <v>144</v>
      </c>
      <c r="D25" s="219" t="s">
        <v>147</v>
      </c>
      <c r="E25" s="226">
        <v>33</v>
      </c>
      <c r="F25" s="227" t="s">
        <v>91</v>
      </c>
      <c r="G25" s="226">
        <v>33</v>
      </c>
      <c r="H25" s="227" t="s">
        <v>91</v>
      </c>
      <c r="I25" s="216"/>
      <c r="J25" s="219">
        <v>179</v>
      </c>
      <c r="K25" s="226">
        <v>141.5</v>
      </c>
      <c r="L25" s="227" t="s">
        <v>144</v>
      </c>
      <c r="M25" s="219" t="s">
        <v>145</v>
      </c>
      <c r="N25" s="226">
        <v>61</v>
      </c>
      <c r="O25" s="227" t="s">
        <v>91</v>
      </c>
      <c r="P25" s="226">
        <v>59</v>
      </c>
      <c r="Q25" s="227" t="s">
        <v>91</v>
      </c>
    </row>
    <row r="26" spans="1:17" ht="14.25">
      <c r="A26" s="219">
        <v>154</v>
      </c>
      <c r="B26" s="226">
        <v>67.2</v>
      </c>
      <c r="C26" s="227" t="s">
        <v>144</v>
      </c>
      <c r="D26" s="219" t="s">
        <v>147</v>
      </c>
      <c r="E26" s="226">
        <v>28</v>
      </c>
      <c r="F26" s="227" t="s">
        <v>91</v>
      </c>
      <c r="G26" s="226">
        <v>28</v>
      </c>
      <c r="H26" s="227" t="s">
        <v>91</v>
      </c>
      <c r="I26" s="216"/>
      <c r="J26" s="219">
        <v>180</v>
      </c>
      <c r="K26" s="226">
        <v>161.5</v>
      </c>
      <c r="L26" s="227" t="s">
        <v>144</v>
      </c>
      <c r="M26" s="219" t="s">
        <v>146</v>
      </c>
      <c r="N26" s="226">
        <v>69</v>
      </c>
      <c r="O26" s="227" t="s">
        <v>91</v>
      </c>
      <c r="P26" s="226">
        <v>68</v>
      </c>
      <c r="Q26" s="227" t="s">
        <v>91</v>
      </c>
    </row>
    <row r="27" spans="1:17" ht="14.25">
      <c r="A27" s="219">
        <v>155</v>
      </c>
      <c r="B27" s="226">
        <v>121</v>
      </c>
      <c r="C27" s="227" t="s">
        <v>144</v>
      </c>
      <c r="D27" s="219" t="s">
        <v>146</v>
      </c>
      <c r="E27" s="226">
        <v>51</v>
      </c>
      <c r="F27" s="227" t="s">
        <v>91</v>
      </c>
      <c r="G27" s="226">
        <v>51</v>
      </c>
      <c r="H27" s="227" t="s">
        <v>91</v>
      </c>
      <c r="I27" s="216"/>
      <c r="J27" s="219">
        <v>181</v>
      </c>
      <c r="K27" s="226">
        <v>152.5</v>
      </c>
      <c r="L27" s="227" t="s">
        <v>144</v>
      </c>
      <c r="M27" s="219" t="s">
        <v>145</v>
      </c>
      <c r="N27" s="226">
        <v>65</v>
      </c>
      <c r="O27" s="227" t="s">
        <v>91</v>
      </c>
      <c r="P27" s="226">
        <v>64</v>
      </c>
      <c r="Q27" s="227" t="s">
        <v>91</v>
      </c>
    </row>
    <row r="28" spans="1:17" ht="14.25">
      <c r="A28" s="219">
        <v>156</v>
      </c>
      <c r="B28" s="226">
        <v>169.5</v>
      </c>
      <c r="C28" s="227" t="s">
        <v>144</v>
      </c>
      <c r="D28" s="219" t="s">
        <v>146</v>
      </c>
      <c r="E28" s="226">
        <v>73</v>
      </c>
      <c r="F28" s="227" t="s">
        <v>91</v>
      </c>
      <c r="G28" s="226">
        <v>71</v>
      </c>
      <c r="H28" s="227" t="s">
        <v>91</v>
      </c>
      <c r="I28" s="216"/>
      <c r="J28" s="219">
        <v>182</v>
      </c>
      <c r="K28" s="226">
        <v>151.5</v>
      </c>
      <c r="L28" s="227" t="s">
        <v>144</v>
      </c>
      <c r="M28" s="219" t="s">
        <v>146</v>
      </c>
      <c r="N28" s="226">
        <v>65</v>
      </c>
      <c r="O28" s="227" t="s">
        <v>91</v>
      </c>
      <c r="P28" s="226">
        <v>64</v>
      </c>
      <c r="Q28" s="227" t="s">
        <v>91</v>
      </c>
    </row>
    <row r="29" spans="1:17" ht="14.25">
      <c r="A29" s="219">
        <v>157</v>
      </c>
      <c r="B29" s="226">
        <v>109.4</v>
      </c>
      <c r="C29" s="227" t="s">
        <v>144</v>
      </c>
      <c r="D29" s="219" t="s">
        <v>145</v>
      </c>
      <c r="E29" s="226">
        <v>46</v>
      </c>
      <c r="F29" s="227" t="s">
        <v>91</v>
      </c>
      <c r="G29" s="226">
        <v>46</v>
      </c>
      <c r="H29" s="227" t="s">
        <v>91</v>
      </c>
      <c r="I29" s="216"/>
      <c r="J29" s="219">
        <v>183</v>
      </c>
      <c r="K29" s="226">
        <v>143.5</v>
      </c>
      <c r="L29" s="227" t="s">
        <v>144</v>
      </c>
      <c r="M29" s="219" t="s">
        <v>147</v>
      </c>
      <c r="N29" s="226">
        <v>61</v>
      </c>
      <c r="O29" s="227" t="s">
        <v>91</v>
      </c>
      <c r="P29" s="226">
        <v>60</v>
      </c>
      <c r="Q29" s="227" t="s">
        <v>91</v>
      </c>
    </row>
    <row r="30" spans="1:17" ht="14.25">
      <c r="A30" s="219">
        <v>158</v>
      </c>
      <c r="B30" s="226">
        <v>114</v>
      </c>
      <c r="C30" s="227" t="s">
        <v>144</v>
      </c>
      <c r="D30" s="219" t="s">
        <v>146</v>
      </c>
      <c r="E30" s="226">
        <v>48</v>
      </c>
      <c r="F30" s="227" t="s">
        <v>91</v>
      </c>
      <c r="G30" s="226">
        <v>48</v>
      </c>
      <c r="H30" s="227" t="s">
        <v>91</v>
      </c>
      <c r="I30" s="216"/>
      <c r="J30" s="219">
        <v>184</v>
      </c>
      <c r="K30" s="226">
        <v>99.5</v>
      </c>
      <c r="L30" s="227" t="s">
        <v>144</v>
      </c>
      <c r="M30" s="219" t="s">
        <v>147</v>
      </c>
      <c r="N30" s="226">
        <v>42</v>
      </c>
      <c r="O30" s="227" t="s">
        <v>91</v>
      </c>
      <c r="P30" s="226">
        <v>42</v>
      </c>
      <c r="Q30" s="227" t="s">
        <v>91</v>
      </c>
    </row>
    <row r="31" spans="1:17" ht="14.25">
      <c r="A31" s="219">
        <v>159</v>
      </c>
      <c r="B31" s="226">
        <v>156.5</v>
      </c>
      <c r="C31" s="227" t="s">
        <v>144</v>
      </c>
      <c r="D31" s="219" t="s">
        <v>147</v>
      </c>
      <c r="E31" s="226">
        <v>67</v>
      </c>
      <c r="F31" s="227" t="s">
        <v>91</v>
      </c>
      <c r="G31" s="226">
        <v>66</v>
      </c>
      <c r="H31" s="227" t="s">
        <v>91</v>
      </c>
      <c r="I31" s="216"/>
      <c r="J31" s="219">
        <v>185</v>
      </c>
      <c r="K31" s="226">
        <v>194</v>
      </c>
      <c r="L31" s="227" t="s">
        <v>144</v>
      </c>
      <c r="M31" s="219" t="s">
        <v>146</v>
      </c>
      <c r="N31" s="226">
        <v>84</v>
      </c>
      <c r="O31" s="227" t="s">
        <v>91</v>
      </c>
      <c r="P31" s="226">
        <v>81</v>
      </c>
      <c r="Q31" s="227" t="s">
        <v>91</v>
      </c>
    </row>
    <row r="32" spans="1:17" ht="14.25">
      <c r="A32" s="219">
        <v>160</v>
      </c>
      <c r="B32" s="226">
        <v>120</v>
      </c>
      <c r="C32" s="227" t="s">
        <v>144</v>
      </c>
      <c r="D32" s="219" t="s">
        <v>147</v>
      </c>
      <c r="E32" s="226">
        <v>51</v>
      </c>
      <c r="F32" s="227" t="s">
        <v>91</v>
      </c>
      <c r="G32" s="226">
        <v>50</v>
      </c>
      <c r="H32" s="227" t="s">
        <v>91</v>
      </c>
      <c r="I32" s="216"/>
      <c r="J32" s="219">
        <v>186</v>
      </c>
      <c r="K32" s="226">
        <v>75</v>
      </c>
      <c r="L32" s="227" t="s">
        <v>144</v>
      </c>
      <c r="M32" s="219" t="s">
        <v>147</v>
      </c>
      <c r="N32" s="226">
        <v>31</v>
      </c>
      <c r="O32" s="227" t="s">
        <v>91</v>
      </c>
      <c r="P32" s="226">
        <v>32</v>
      </c>
      <c r="Q32" s="227" t="s">
        <v>91</v>
      </c>
    </row>
    <row r="33" spans="1:17" ht="14.25">
      <c r="A33" s="219">
        <v>161</v>
      </c>
      <c r="B33" s="226">
        <v>161</v>
      </c>
      <c r="C33" s="227" t="s">
        <v>144</v>
      </c>
      <c r="D33" s="219" t="s">
        <v>147</v>
      </c>
      <c r="E33" s="226">
        <v>69</v>
      </c>
      <c r="F33" s="227" t="s">
        <v>91</v>
      </c>
      <c r="G33" s="226">
        <v>67</v>
      </c>
      <c r="H33" s="227" t="s">
        <v>91</v>
      </c>
      <c r="I33" s="216"/>
      <c r="J33" s="219">
        <v>187</v>
      </c>
      <c r="K33" s="226">
        <v>232.4</v>
      </c>
      <c r="L33" s="227" t="s">
        <v>144</v>
      </c>
      <c r="M33" s="219" t="s">
        <v>146</v>
      </c>
      <c r="N33" s="226">
        <v>101</v>
      </c>
      <c r="O33" s="227" t="s">
        <v>91</v>
      </c>
      <c r="P33" s="226">
        <v>98</v>
      </c>
      <c r="Q33" s="227" t="s">
        <v>91</v>
      </c>
    </row>
    <row r="34" spans="1:17" ht="14.25">
      <c r="A34" s="219">
        <v>162</v>
      </c>
      <c r="B34" s="226">
        <v>107.5</v>
      </c>
      <c r="C34" s="227" t="s">
        <v>144</v>
      </c>
      <c r="D34" s="219" t="s">
        <v>146</v>
      </c>
      <c r="E34" s="226">
        <v>46</v>
      </c>
      <c r="F34" s="227" t="s">
        <v>91</v>
      </c>
      <c r="G34" s="226">
        <v>45</v>
      </c>
      <c r="H34" s="227" t="s">
        <v>91</v>
      </c>
      <c r="I34" s="216"/>
      <c r="J34" s="219">
        <v>188</v>
      </c>
      <c r="K34" s="226">
        <v>83</v>
      </c>
      <c r="L34" s="227" t="s">
        <v>144</v>
      </c>
      <c r="M34" s="219" t="s">
        <v>147</v>
      </c>
      <c r="N34" s="226">
        <v>35</v>
      </c>
      <c r="O34" s="227" t="s">
        <v>91</v>
      </c>
      <c r="P34" s="226">
        <v>35</v>
      </c>
      <c r="Q34" s="227" t="s">
        <v>91</v>
      </c>
    </row>
    <row r="35" spans="1:17" ht="14.25">
      <c r="A35" s="219">
        <v>163</v>
      </c>
      <c r="B35" s="226">
        <v>135.4</v>
      </c>
      <c r="C35" s="227" t="s">
        <v>144</v>
      </c>
      <c r="D35" s="219" t="s">
        <v>147</v>
      </c>
      <c r="E35" s="226">
        <v>58</v>
      </c>
      <c r="F35" s="227" t="s">
        <v>91</v>
      </c>
      <c r="G35" s="226">
        <v>57</v>
      </c>
      <c r="H35" s="227" t="s">
        <v>91</v>
      </c>
      <c r="I35" s="216"/>
      <c r="J35" s="219">
        <v>189</v>
      </c>
      <c r="K35" s="226">
        <v>167</v>
      </c>
      <c r="L35" s="227" t="s">
        <v>144</v>
      </c>
      <c r="M35" s="219" t="s">
        <v>147</v>
      </c>
      <c r="N35" s="226">
        <v>72</v>
      </c>
      <c r="O35" s="227" t="s">
        <v>91</v>
      </c>
      <c r="P35" s="226">
        <v>70</v>
      </c>
      <c r="Q35" s="227" t="s">
        <v>91</v>
      </c>
    </row>
    <row r="36" spans="1:17" ht="14.25">
      <c r="A36" s="219">
        <v>164</v>
      </c>
      <c r="B36" s="226">
        <v>181.5</v>
      </c>
      <c r="C36" s="227" t="s">
        <v>144</v>
      </c>
      <c r="D36" s="219" t="s">
        <v>146</v>
      </c>
      <c r="E36" s="226">
        <v>78</v>
      </c>
      <c r="F36" s="227" t="s">
        <v>91</v>
      </c>
      <c r="G36" s="226">
        <v>76</v>
      </c>
      <c r="H36" s="227" t="s">
        <v>91</v>
      </c>
      <c r="I36" s="216"/>
      <c r="J36" s="219">
        <v>190</v>
      </c>
      <c r="K36" s="226">
        <v>161</v>
      </c>
      <c r="L36" s="227" t="s">
        <v>144</v>
      </c>
      <c r="M36" s="219" t="s">
        <v>145</v>
      </c>
      <c r="N36" s="226">
        <v>69</v>
      </c>
      <c r="O36" s="227" t="s">
        <v>91</v>
      </c>
      <c r="P36" s="226">
        <v>68</v>
      </c>
      <c r="Q36" s="227" t="s">
        <v>91</v>
      </c>
    </row>
    <row r="37" spans="1:17" ht="14.25">
      <c r="A37" s="219">
        <v>165</v>
      </c>
      <c r="B37" s="226">
        <v>43.5</v>
      </c>
      <c r="C37" s="227" t="s">
        <v>144</v>
      </c>
      <c r="D37" s="219" t="s">
        <v>147</v>
      </c>
      <c r="E37" s="226">
        <v>17</v>
      </c>
      <c r="F37" s="227" t="s">
        <v>91</v>
      </c>
      <c r="G37" s="226">
        <v>18</v>
      </c>
      <c r="H37" s="227" t="s">
        <v>91</v>
      </c>
      <c r="I37" s="216"/>
      <c r="J37" s="219">
        <v>191</v>
      </c>
      <c r="K37" s="226">
        <v>130.5</v>
      </c>
      <c r="L37" s="227" t="s">
        <v>144</v>
      </c>
      <c r="M37" s="219" t="s">
        <v>147</v>
      </c>
      <c r="N37" s="226">
        <v>57</v>
      </c>
      <c r="O37" s="227" t="s">
        <v>91</v>
      </c>
      <c r="P37" s="226">
        <v>55</v>
      </c>
      <c r="Q37" s="227" t="s">
        <v>91</v>
      </c>
    </row>
    <row r="38" spans="1:17" ht="14.25">
      <c r="A38" s="219">
        <v>166</v>
      </c>
      <c r="B38" s="226">
        <v>114.5</v>
      </c>
      <c r="C38" s="227" t="s">
        <v>144</v>
      </c>
      <c r="D38" s="219" t="s">
        <v>147</v>
      </c>
      <c r="E38" s="226">
        <v>49</v>
      </c>
      <c r="F38" s="227" t="s">
        <v>91</v>
      </c>
      <c r="G38" s="226">
        <v>48</v>
      </c>
      <c r="H38" s="227" t="s">
        <v>91</v>
      </c>
      <c r="I38" s="216"/>
      <c r="J38" s="219">
        <v>192</v>
      </c>
      <c r="K38" s="226">
        <v>152</v>
      </c>
      <c r="L38" s="227" t="s">
        <v>144</v>
      </c>
      <c r="M38" s="219" t="s">
        <v>146</v>
      </c>
      <c r="N38" s="226">
        <v>66</v>
      </c>
      <c r="O38" s="227" t="s">
        <v>91</v>
      </c>
      <c r="P38" s="226">
        <v>64</v>
      </c>
      <c r="Q38" s="227" t="s">
        <v>91</v>
      </c>
    </row>
    <row r="39" spans="1:17" ht="14.25">
      <c r="A39" s="220">
        <v>167</v>
      </c>
      <c r="B39" s="228">
        <v>167.8</v>
      </c>
      <c r="C39" s="229" t="s">
        <v>144</v>
      </c>
      <c r="D39" s="220" t="s">
        <v>145</v>
      </c>
      <c r="E39" s="228">
        <v>72</v>
      </c>
      <c r="F39" s="229" t="s">
        <v>91</v>
      </c>
      <c r="G39" s="228">
        <v>70</v>
      </c>
      <c r="H39" s="229" t="s">
        <v>91</v>
      </c>
      <c r="I39" s="216"/>
      <c r="J39" s="220">
        <v>193</v>
      </c>
      <c r="K39" s="228">
        <v>216.3</v>
      </c>
      <c r="L39" s="229" t="s">
        <v>144</v>
      </c>
      <c r="M39" s="220" t="s">
        <v>146</v>
      </c>
      <c r="N39" s="228">
        <v>96</v>
      </c>
      <c r="O39" s="229" t="s">
        <v>91</v>
      </c>
      <c r="P39" s="228">
        <v>91</v>
      </c>
      <c r="Q39" s="229" t="s">
        <v>91</v>
      </c>
    </row>
    <row r="40" spans="1:17" ht="14.25">
      <c r="A40" s="246" t="s">
        <v>148</v>
      </c>
      <c r="B40" s="247">
        <f>SUM(B14:B39)</f>
        <v>3462.2000000000007</v>
      </c>
      <c r="C40" s="247"/>
      <c r="D40" s="247"/>
      <c r="E40" s="248">
        <f>SUM(E14:E39)</f>
        <v>1478</v>
      </c>
      <c r="F40" s="248" t="s">
        <v>91</v>
      </c>
      <c r="G40" s="248">
        <f>SUM(G14:G39)</f>
        <v>1451</v>
      </c>
      <c r="H40" s="249" t="s">
        <v>91</v>
      </c>
      <c r="I40" s="221"/>
      <c r="J40" s="250" t="s">
        <v>148</v>
      </c>
      <c r="K40" s="247">
        <f>SUM(K14:K39)</f>
        <v>3951.4</v>
      </c>
      <c r="L40" s="251"/>
      <c r="M40" s="251"/>
      <c r="N40" s="248">
        <f>SUM(N14:N39)</f>
        <v>1699</v>
      </c>
      <c r="O40" s="248" t="s">
        <v>91</v>
      </c>
      <c r="P40" s="248">
        <f>SUM(P14:P39)</f>
        <v>1662</v>
      </c>
      <c r="Q40" s="252" t="s">
        <v>91</v>
      </c>
    </row>
    <row r="41" spans="1:17" ht="9" customHeight="1">
      <c r="A41" s="214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105"/>
      <c r="P41" s="214"/>
      <c r="Q41" s="214"/>
    </row>
    <row r="42" spans="1:17" ht="16.5">
      <c r="A42" s="230"/>
      <c r="B42" s="234" t="s">
        <v>150</v>
      </c>
      <c r="C42" s="231"/>
      <c r="D42" s="215" t="s">
        <v>151</v>
      </c>
      <c r="E42" s="222" t="s">
        <v>152</v>
      </c>
      <c r="F42" s="223"/>
      <c r="G42" s="222" t="s">
        <v>153</v>
      </c>
      <c r="H42" s="223"/>
      <c r="I42" s="214"/>
      <c r="J42" s="214"/>
      <c r="K42" s="214"/>
      <c r="L42" s="214"/>
      <c r="M42" s="214"/>
      <c r="N42" s="214"/>
      <c r="O42" s="214"/>
      <c r="P42" s="214"/>
      <c r="Q42" s="214"/>
    </row>
    <row r="43" spans="1:17" ht="16.5">
      <c r="A43" s="235"/>
      <c r="B43" s="236">
        <v>8</v>
      </c>
      <c r="C43" s="229" t="s">
        <v>144</v>
      </c>
      <c r="D43" s="220"/>
      <c r="E43" s="228">
        <v>3</v>
      </c>
      <c r="F43" s="229" t="s">
        <v>91</v>
      </c>
      <c r="G43" s="228">
        <v>2.5</v>
      </c>
      <c r="H43" s="229" t="s">
        <v>91</v>
      </c>
      <c r="I43" s="214"/>
      <c r="J43" s="214"/>
      <c r="K43" s="214"/>
      <c r="L43" s="214"/>
      <c r="M43" s="214"/>
      <c r="N43" s="214"/>
      <c r="O43" s="214"/>
      <c r="P43" s="214"/>
      <c r="Q43" s="214"/>
    </row>
    <row r="44" spans="1:17" ht="16.5">
      <c r="A44" s="246" t="s">
        <v>148</v>
      </c>
      <c r="B44" s="247">
        <f>SUM(B43)</f>
        <v>8</v>
      </c>
      <c r="C44" s="247" t="s">
        <v>144</v>
      </c>
      <c r="D44" s="247"/>
      <c r="E44" s="247">
        <f>SUM(E43)</f>
        <v>3</v>
      </c>
      <c r="F44" s="247" t="s">
        <v>91</v>
      </c>
      <c r="G44" s="247">
        <f>SUM(G43)</f>
        <v>2.5</v>
      </c>
      <c r="H44" s="249" t="s">
        <v>91</v>
      </c>
      <c r="I44" s="214"/>
      <c r="J44" s="214"/>
      <c r="K44" s="214"/>
      <c r="L44" s="214"/>
      <c r="M44" s="214"/>
      <c r="N44" s="214"/>
      <c r="O44" s="214"/>
      <c r="P44" s="214"/>
      <c r="Q44" s="214"/>
    </row>
    <row r="45" spans="1:17" ht="16.5">
      <c r="A45" s="214"/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</row>
    <row r="46" spans="1:17" ht="16.5">
      <c r="A46" s="253"/>
      <c r="B46" s="254" t="s">
        <v>24</v>
      </c>
      <c r="C46" s="253"/>
      <c r="D46" s="255">
        <v>53</v>
      </c>
      <c r="E46" s="256" t="s">
        <v>142</v>
      </c>
      <c r="F46" s="257"/>
      <c r="G46" s="214"/>
      <c r="H46" s="214"/>
      <c r="I46" s="214"/>
      <c r="J46" s="214"/>
      <c r="K46" s="158" t="s">
        <v>89</v>
      </c>
      <c r="L46" s="158"/>
      <c r="M46" s="158"/>
      <c r="N46" s="158"/>
      <c r="O46" s="158"/>
      <c r="P46" s="105"/>
      <c r="Q46" s="214"/>
    </row>
    <row r="47" spans="1:17" ht="20.25">
      <c r="A47" s="253"/>
      <c r="B47" s="254" t="s">
        <v>154</v>
      </c>
      <c r="C47" s="258">
        <f>G40+P40+G44</f>
        <v>3115.5</v>
      </c>
      <c r="D47" s="259"/>
      <c r="E47" s="256" t="s">
        <v>91</v>
      </c>
      <c r="F47" s="257"/>
      <c r="G47" s="214"/>
      <c r="H47" s="214"/>
      <c r="I47" s="214"/>
      <c r="J47" s="214"/>
      <c r="K47" s="160" t="s">
        <v>116</v>
      </c>
      <c r="L47" s="158"/>
      <c r="M47" s="158"/>
      <c r="N47" s="158"/>
      <c r="O47" s="158"/>
      <c r="P47" s="105"/>
      <c r="Q47" s="214"/>
    </row>
    <row r="48" spans="1:17" ht="19.5">
      <c r="A48" s="253"/>
      <c r="B48" s="254" t="s">
        <v>92</v>
      </c>
      <c r="C48" s="258">
        <f>E40+N40+E44</f>
        <v>3180</v>
      </c>
      <c r="D48" s="259"/>
      <c r="E48" s="256" t="s">
        <v>91</v>
      </c>
      <c r="F48" s="257"/>
      <c r="G48" s="214"/>
      <c r="H48" s="214"/>
      <c r="I48" s="214"/>
      <c r="J48" s="214"/>
      <c r="K48" s="159" t="s">
        <v>90</v>
      </c>
      <c r="L48" s="158"/>
      <c r="M48" s="158"/>
      <c r="N48" s="158"/>
      <c r="O48" s="158"/>
      <c r="P48" s="105"/>
      <c r="Q48" s="214"/>
    </row>
    <row r="49" spans="1:17" ht="16.5">
      <c r="A49" s="105"/>
      <c r="B49" s="105"/>
      <c r="C49" s="105"/>
      <c r="D49" s="105"/>
      <c r="E49" s="105"/>
      <c r="F49" s="214"/>
      <c r="G49" s="214"/>
      <c r="H49" s="214"/>
      <c r="I49" s="214"/>
      <c r="J49" s="214"/>
      <c r="K49" s="158"/>
      <c r="L49" s="158"/>
      <c r="M49" s="158"/>
      <c r="N49" s="158"/>
      <c r="O49" s="158"/>
      <c r="P49" s="105"/>
      <c r="Q49" s="214"/>
    </row>
    <row r="50" spans="1:17" ht="16.5">
      <c r="A50" s="105"/>
      <c r="B50" s="105"/>
      <c r="C50" s="105"/>
      <c r="D50" s="105"/>
      <c r="E50" s="105"/>
      <c r="F50" s="214"/>
      <c r="G50" s="214"/>
      <c r="H50" s="214"/>
      <c r="I50" s="214"/>
      <c r="J50" s="214"/>
      <c r="K50" s="158" t="s">
        <v>117</v>
      </c>
      <c r="L50" s="158"/>
      <c r="M50" s="158"/>
      <c r="N50" s="158"/>
      <c r="O50" s="158"/>
      <c r="P50" s="105"/>
      <c r="Q50" s="214"/>
    </row>
    <row r="51" spans="1:17" ht="16.5">
      <c r="A51" s="214"/>
      <c r="B51" s="214"/>
      <c r="C51" s="214"/>
      <c r="D51" s="214"/>
      <c r="E51" s="214"/>
      <c r="F51" s="214"/>
      <c r="G51" s="214"/>
      <c r="H51" s="214"/>
      <c r="I51" s="214"/>
      <c r="J51" s="214"/>
      <c r="K51" s="161" t="s">
        <v>119</v>
      </c>
      <c r="L51" s="161"/>
      <c r="M51" s="161"/>
      <c r="N51" s="161"/>
      <c r="O51" s="161"/>
      <c r="P51" s="105"/>
      <c r="Q51" s="214"/>
    </row>
  </sheetData>
  <mergeCells count="10">
    <mergeCell ref="O4:P4"/>
    <mergeCell ref="A12:Q12"/>
    <mergeCell ref="E13:F13"/>
    <mergeCell ref="G13:H13"/>
    <mergeCell ref="N13:O13"/>
    <mergeCell ref="P13:Q13"/>
    <mergeCell ref="E42:F42"/>
    <mergeCell ref="G42:H42"/>
    <mergeCell ref="C47:D47"/>
    <mergeCell ref="C48:D48"/>
  </mergeCells>
  <printOptions horizontalCentered="1"/>
  <pageMargins left="0.25" right="0.25" top="0.25" bottom="0.25" header="0.25" footer="0.2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6">
      <selection activeCell="I20" sqref="I20"/>
    </sheetView>
  </sheetViews>
  <sheetFormatPr defaultColWidth="8.75390625" defaultRowHeight="12.75"/>
  <cols>
    <col min="1" max="1" width="13.875" style="79" customWidth="1"/>
    <col min="2" max="2" width="9.125" style="79" customWidth="1"/>
    <col min="3" max="3" width="9.00390625" style="79" customWidth="1"/>
    <col min="4" max="4" width="10.25390625" style="79" customWidth="1"/>
    <col min="5" max="5" width="11.125" style="79" customWidth="1"/>
    <col min="6" max="6" width="7.125" style="79" customWidth="1"/>
    <col min="7" max="7" width="8.625" style="79" customWidth="1"/>
    <col min="8" max="9" width="13.00390625" style="79" customWidth="1"/>
    <col min="10" max="10" width="13.875" style="79" customWidth="1"/>
    <col min="11" max="11" width="8.75390625" style="79" customWidth="1"/>
    <col min="12" max="12" width="16.875" style="79" customWidth="1"/>
    <col min="13" max="16384" width="8.75390625" style="79" customWidth="1"/>
  </cols>
  <sheetData>
    <row r="1" spans="1:10" ht="23.25" customHeight="1">
      <c r="A1" s="74" t="s">
        <v>63</v>
      </c>
      <c r="B1" s="74"/>
      <c r="C1" s="75"/>
      <c r="D1" s="75"/>
      <c r="E1" s="75"/>
      <c r="F1" s="75"/>
      <c r="G1" s="76"/>
      <c r="H1" s="77"/>
      <c r="I1" s="77"/>
      <c r="J1" s="78"/>
    </row>
    <row r="2" spans="1:10" ht="15" customHeight="1">
      <c r="A2" s="80" t="s">
        <v>68</v>
      </c>
      <c r="B2" s="80"/>
      <c r="C2" s="75"/>
      <c r="D2" s="75"/>
      <c r="E2" s="75"/>
      <c r="F2" s="76"/>
      <c r="G2" s="76"/>
      <c r="H2" s="77"/>
      <c r="I2" s="77"/>
      <c r="J2" s="78"/>
    </row>
    <row r="3" spans="1:10" ht="6" customHeight="1" thickBot="1">
      <c r="A3" s="81"/>
      <c r="B3" s="81"/>
      <c r="C3" s="82"/>
      <c r="D3" s="82"/>
      <c r="E3" s="82"/>
      <c r="F3" s="83"/>
      <c r="G3" s="83"/>
      <c r="H3" s="84"/>
      <c r="I3" s="84"/>
      <c r="J3" s="85"/>
    </row>
    <row r="4" spans="1:2" ht="52.5" customHeight="1" thickTop="1">
      <c r="A4" s="86"/>
      <c r="B4" s="87" t="s">
        <v>115</v>
      </c>
    </row>
    <row r="5" spans="1:6" ht="12.75">
      <c r="A5" s="88" t="s">
        <v>69</v>
      </c>
      <c r="B5" s="89" t="s">
        <v>121</v>
      </c>
      <c r="E5" s="90" t="s">
        <v>70</v>
      </c>
      <c r="F5" s="91" t="s">
        <v>122</v>
      </c>
    </row>
    <row r="6" spans="1:10" ht="21.75" customHeight="1">
      <c r="A6" s="92" t="s">
        <v>25</v>
      </c>
      <c r="B6" s="120" t="s">
        <v>71</v>
      </c>
      <c r="E6" s="93"/>
      <c r="F6" s="94"/>
      <c r="G6" s="94"/>
      <c r="J6" s="96"/>
    </row>
    <row r="7" spans="2:10" ht="12" customHeight="1">
      <c r="B7" s="124" t="s">
        <v>72</v>
      </c>
      <c r="E7" s="97"/>
      <c r="F7" s="94"/>
      <c r="G7" s="94"/>
      <c r="J7" s="98"/>
    </row>
    <row r="8" spans="2:10" ht="12" customHeight="1">
      <c r="B8" s="124" t="s">
        <v>73</v>
      </c>
      <c r="E8" s="97"/>
      <c r="F8" s="94"/>
      <c r="G8" s="94"/>
      <c r="H8" s="95"/>
      <c r="I8" s="98"/>
      <c r="J8" s="98"/>
    </row>
    <row r="9" spans="2:8" ht="12" customHeight="1">
      <c r="B9" s="124" t="s">
        <v>74</v>
      </c>
      <c r="H9" s="95"/>
    </row>
    <row r="10" spans="1:10" ht="12" customHeight="1">
      <c r="A10" s="92"/>
      <c r="B10" s="124" t="s">
        <v>75</v>
      </c>
      <c r="E10" s="93"/>
      <c r="F10" s="93"/>
      <c r="G10" s="94"/>
      <c r="H10" s="95"/>
      <c r="J10" s="96"/>
    </row>
    <row r="11" spans="1:10" ht="18.75" customHeight="1">
      <c r="A11" s="92" t="s">
        <v>76</v>
      </c>
      <c r="B11" s="120" t="s">
        <v>22</v>
      </c>
      <c r="E11" s="97"/>
      <c r="F11" s="97"/>
      <c r="G11" s="94"/>
      <c r="H11" s="99"/>
      <c r="J11" s="98"/>
    </row>
    <row r="12" spans="1:8" ht="12.75">
      <c r="A12" s="92"/>
      <c r="B12" s="124" t="s">
        <v>23</v>
      </c>
      <c r="E12" s="94"/>
      <c r="F12" s="94"/>
      <c r="G12" s="94"/>
      <c r="H12" s="95"/>
    </row>
    <row r="13" spans="1:8" ht="12.75">
      <c r="A13" s="92"/>
      <c r="B13" s="124" t="s">
        <v>87</v>
      </c>
      <c r="H13" s="95"/>
    </row>
    <row r="14" spans="1:9" ht="15">
      <c r="A14" s="92"/>
      <c r="B14" s="124" t="s">
        <v>77</v>
      </c>
      <c r="H14" s="95"/>
      <c r="I14" s="96"/>
    </row>
    <row r="15" spans="1:9" ht="15">
      <c r="A15" s="92"/>
      <c r="B15" s="124" t="s">
        <v>78</v>
      </c>
      <c r="H15" s="95"/>
      <c r="I15" s="98"/>
    </row>
    <row r="16" spans="1:9" ht="12.75">
      <c r="A16" s="92"/>
      <c r="B16" s="92"/>
      <c r="C16" s="94"/>
      <c r="I16" s="100"/>
    </row>
    <row r="17" spans="1:10" ht="18.75" customHeight="1">
      <c r="A17" s="173" t="s">
        <v>79</v>
      </c>
      <c r="B17" s="174"/>
      <c r="C17" s="174"/>
      <c r="D17" s="165"/>
      <c r="E17" s="165"/>
      <c r="F17" s="165"/>
      <c r="G17" s="184"/>
      <c r="H17" s="155" t="s">
        <v>80</v>
      </c>
      <c r="I17" s="155" t="s">
        <v>81</v>
      </c>
      <c r="J17" s="155" t="s">
        <v>82</v>
      </c>
    </row>
    <row r="18" spans="1:10" ht="18.75" customHeight="1">
      <c r="A18" s="129" t="s">
        <v>123</v>
      </c>
      <c r="B18" s="147"/>
      <c r="C18" s="183"/>
      <c r="D18" s="145"/>
      <c r="E18" s="146"/>
      <c r="F18" s="101"/>
      <c r="G18" s="101"/>
      <c r="H18" s="101"/>
      <c r="I18" s="101" t="s">
        <v>83</v>
      </c>
      <c r="J18" s="144"/>
    </row>
    <row r="19" spans="1:10" ht="15" customHeight="1">
      <c r="A19" s="185"/>
      <c r="B19" s="190"/>
      <c r="C19" s="190"/>
      <c r="D19" s="191"/>
      <c r="E19" s="192"/>
      <c r="F19" s="192"/>
      <c r="G19" s="193"/>
      <c r="H19" s="204"/>
      <c r="I19" s="164"/>
      <c r="J19" s="164"/>
    </row>
    <row r="20" spans="1:10" ht="15" customHeight="1">
      <c r="A20" s="186" t="s">
        <v>124</v>
      </c>
      <c r="B20" s="194"/>
      <c r="C20" s="194"/>
      <c r="D20" s="195"/>
      <c r="E20" s="196"/>
      <c r="F20" s="196"/>
      <c r="G20" s="197"/>
      <c r="H20" s="207">
        <f>7413.6+8</f>
        <v>7421.6</v>
      </c>
      <c r="I20" s="163">
        <v>1.6</v>
      </c>
      <c r="J20" s="189">
        <f>I20*H20</f>
        <v>11874.560000000001</v>
      </c>
    </row>
    <row r="21" spans="1:10" ht="15" customHeight="1">
      <c r="A21" s="186" t="s">
        <v>125</v>
      </c>
      <c r="B21" s="194"/>
      <c r="C21" s="194"/>
      <c r="D21" s="195"/>
      <c r="E21" s="196"/>
      <c r="F21" s="196"/>
      <c r="G21" s="197"/>
      <c r="H21" s="205"/>
      <c r="I21" s="163"/>
      <c r="J21" s="163"/>
    </row>
    <row r="22" spans="1:10" ht="15" customHeight="1">
      <c r="A22" s="186" t="s">
        <v>126</v>
      </c>
      <c r="B22" s="194"/>
      <c r="C22" s="194"/>
      <c r="D22" s="195"/>
      <c r="E22" s="196"/>
      <c r="F22" s="196"/>
      <c r="G22" s="197"/>
      <c r="H22" s="205"/>
      <c r="I22" s="163"/>
      <c r="J22" s="163"/>
    </row>
    <row r="23" spans="1:10" ht="15" customHeight="1">
      <c r="A23" s="186" t="s">
        <v>127</v>
      </c>
      <c r="B23" s="194"/>
      <c r="C23" s="194"/>
      <c r="D23" s="195"/>
      <c r="E23" s="196"/>
      <c r="F23" s="196"/>
      <c r="G23" s="197"/>
      <c r="H23" s="205"/>
      <c r="I23" s="163"/>
      <c r="J23" s="163"/>
    </row>
    <row r="24" spans="1:10" ht="15" customHeight="1">
      <c r="A24" s="186" t="s">
        <v>128</v>
      </c>
      <c r="B24" s="194"/>
      <c r="C24" s="194"/>
      <c r="D24" s="195"/>
      <c r="E24" s="196"/>
      <c r="F24" s="196"/>
      <c r="G24" s="197"/>
      <c r="H24" s="205"/>
      <c r="I24" s="163"/>
      <c r="J24" s="163"/>
    </row>
    <row r="25" spans="1:10" ht="15" customHeight="1">
      <c r="A25" s="187"/>
      <c r="B25" s="198"/>
      <c r="C25" s="198"/>
      <c r="D25" s="198"/>
      <c r="E25" s="199"/>
      <c r="F25" s="199"/>
      <c r="G25" s="200"/>
      <c r="H25" s="206"/>
      <c r="I25" s="188"/>
      <c r="J25" s="188"/>
    </row>
    <row r="26" spans="1:10" ht="22.5" customHeight="1">
      <c r="A26" s="148" t="s">
        <v>24</v>
      </c>
      <c r="B26" s="149"/>
      <c r="C26" s="149"/>
      <c r="D26" s="149"/>
      <c r="E26" s="201"/>
      <c r="F26" s="202"/>
      <c r="G26" s="203"/>
      <c r="H26" s="208">
        <f>SUM(H19:H25)</f>
        <v>7421.6</v>
      </c>
      <c r="I26" s="150">
        <f>SUM(I19:I25)</f>
        <v>1.6</v>
      </c>
      <c r="J26" s="261">
        <f>SUM(J19:J25)</f>
        <v>11874.560000000001</v>
      </c>
    </row>
    <row r="27" spans="1:10" ht="10.5" customHeight="1">
      <c r="A27" s="167" t="s">
        <v>129</v>
      </c>
      <c r="B27" s="168"/>
      <c r="C27" s="168"/>
      <c r="D27" s="168"/>
      <c r="E27" s="168"/>
      <c r="F27" s="168"/>
      <c r="G27" s="168"/>
      <c r="H27" s="169"/>
      <c r="I27" s="151"/>
      <c r="J27" s="152"/>
    </row>
    <row r="28" spans="1:10" ht="20.25" customHeight="1">
      <c r="A28" s="170"/>
      <c r="B28" s="171"/>
      <c r="C28" s="171"/>
      <c r="D28" s="171"/>
      <c r="E28" s="171"/>
      <c r="F28" s="171"/>
      <c r="G28" s="171"/>
      <c r="H28" s="172"/>
      <c r="I28" s="153" t="s">
        <v>93</v>
      </c>
      <c r="J28" s="154">
        <f>J26</f>
        <v>11874.560000000001</v>
      </c>
    </row>
    <row r="29" spans="1:10" ht="12.75">
      <c r="A29" s="102"/>
      <c r="B29" s="102"/>
      <c r="C29" s="102"/>
      <c r="D29" s="102"/>
      <c r="E29" s="102"/>
      <c r="F29" s="102"/>
      <c r="G29" s="102"/>
      <c r="H29" s="102"/>
      <c r="I29" s="102"/>
      <c r="J29" s="102"/>
    </row>
    <row r="30" spans="1:10" ht="15">
      <c r="A30" s="156"/>
      <c r="B30" s="156"/>
      <c r="C30" s="157"/>
      <c r="D30" s="102"/>
      <c r="E30" s="102"/>
      <c r="F30" s="102"/>
      <c r="G30" s="102"/>
      <c r="H30" s="102"/>
      <c r="I30" s="102"/>
      <c r="J30" s="102"/>
    </row>
    <row r="31" spans="1:10" ht="12.75">
      <c r="A31" s="127"/>
      <c r="B31" s="127"/>
      <c r="C31" s="128"/>
      <c r="D31" s="102"/>
      <c r="E31" s="102"/>
      <c r="F31" s="102"/>
      <c r="G31" s="102"/>
      <c r="I31" s="102"/>
      <c r="J31" s="102"/>
    </row>
    <row r="32" spans="1:12" ht="16.5">
      <c r="A32" s="127"/>
      <c r="B32" s="127"/>
      <c r="C32" s="128"/>
      <c r="D32" s="102"/>
      <c r="E32" s="102"/>
      <c r="F32" s="102"/>
      <c r="G32" s="158" t="s">
        <v>89</v>
      </c>
      <c r="H32" s="158"/>
      <c r="J32" s="158"/>
      <c r="K32" s="158"/>
      <c r="L32" s="158"/>
    </row>
    <row r="33" spans="1:12" ht="15" customHeight="1">
      <c r="A33" s="127"/>
      <c r="B33" s="127"/>
      <c r="C33" s="128"/>
      <c r="D33" s="102"/>
      <c r="E33" s="102"/>
      <c r="F33" s="102"/>
      <c r="G33" s="160" t="s">
        <v>116</v>
      </c>
      <c r="H33" s="158"/>
      <c r="J33" s="158"/>
      <c r="K33" s="158"/>
      <c r="L33" s="158"/>
    </row>
    <row r="34" spans="1:12" ht="15" customHeight="1">
      <c r="A34" s="127"/>
      <c r="B34" s="127"/>
      <c r="C34" s="128"/>
      <c r="D34" s="102"/>
      <c r="E34" s="102"/>
      <c r="F34" s="102"/>
      <c r="G34" s="162" t="s">
        <v>90</v>
      </c>
      <c r="H34" s="158"/>
      <c r="J34" s="158"/>
      <c r="K34" s="158"/>
      <c r="L34" s="158"/>
    </row>
    <row r="35" spans="1:12" ht="24.75" customHeight="1">
      <c r="A35" s="127"/>
      <c r="B35" s="127"/>
      <c r="C35" s="128"/>
      <c r="D35" s="102"/>
      <c r="E35" s="102"/>
      <c r="F35" s="102"/>
      <c r="G35" s="158"/>
      <c r="H35" s="158"/>
      <c r="J35" s="158"/>
      <c r="K35" s="158"/>
      <c r="L35" s="158"/>
    </row>
    <row r="36" spans="1:12" ht="10.5" customHeight="1">
      <c r="A36" s="127"/>
      <c r="B36" s="127"/>
      <c r="C36" s="128"/>
      <c r="D36" s="102"/>
      <c r="E36" s="102"/>
      <c r="F36" s="102"/>
      <c r="G36" s="158" t="s">
        <v>117</v>
      </c>
      <c r="H36" s="158"/>
      <c r="J36" s="158"/>
      <c r="K36" s="158"/>
      <c r="L36" s="158"/>
    </row>
    <row r="37" spans="1:12" ht="12" customHeight="1">
      <c r="A37" s="127"/>
      <c r="B37" s="127"/>
      <c r="C37" s="128"/>
      <c r="D37" s="102"/>
      <c r="E37" s="102"/>
      <c r="F37" s="102"/>
      <c r="G37" s="161" t="s">
        <v>118</v>
      </c>
      <c r="H37" s="161"/>
      <c r="J37" s="161"/>
      <c r="K37" s="161"/>
      <c r="L37" s="161"/>
    </row>
    <row r="38" spans="1:12" ht="12" customHeight="1">
      <c r="A38" s="127"/>
      <c r="B38" s="127"/>
      <c r="C38" s="128"/>
      <c r="D38" s="102"/>
      <c r="E38" s="102"/>
      <c r="F38" s="102"/>
      <c r="G38" s="161"/>
      <c r="H38" s="161"/>
      <c r="J38" s="161"/>
      <c r="K38" s="161"/>
      <c r="L38" s="161"/>
    </row>
    <row r="39" spans="1:12" ht="12" customHeight="1">
      <c r="A39" s="127"/>
      <c r="B39" s="127"/>
      <c r="C39" s="128"/>
      <c r="D39" s="102"/>
      <c r="E39" s="102"/>
      <c r="F39" s="102"/>
      <c r="G39" s="161"/>
      <c r="H39" s="161"/>
      <c r="J39" s="161"/>
      <c r="K39" s="161"/>
      <c r="L39" s="161"/>
    </row>
    <row r="40" spans="1:12" ht="12" customHeight="1">
      <c r="A40" s="127"/>
      <c r="B40" s="127"/>
      <c r="C40" s="128"/>
      <c r="D40" s="102"/>
      <c r="E40" s="102"/>
      <c r="F40" s="102"/>
      <c r="G40" s="161"/>
      <c r="H40" s="161"/>
      <c r="J40" s="161"/>
      <c r="K40" s="161"/>
      <c r="L40" s="161"/>
    </row>
    <row r="41" spans="1:12" ht="12" customHeight="1">
      <c r="A41" s="127"/>
      <c r="B41" s="127"/>
      <c r="C41" s="128"/>
      <c r="D41" s="102"/>
      <c r="E41" s="102"/>
      <c r="F41" s="102"/>
      <c r="G41" s="161"/>
      <c r="H41" s="161"/>
      <c r="J41" s="161"/>
      <c r="K41" s="161"/>
      <c r="L41" s="161"/>
    </row>
    <row r="42" spans="1:12" ht="12" customHeight="1">
      <c r="A42" s="127"/>
      <c r="B42" s="127"/>
      <c r="C42" s="128"/>
      <c r="D42" s="102"/>
      <c r="E42" s="102"/>
      <c r="F42" s="102"/>
      <c r="G42" s="161"/>
      <c r="H42" s="161"/>
      <c r="J42" s="161"/>
      <c r="K42" s="161"/>
      <c r="L42" s="161"/>
    </row>
    <row r="43" spans="1:10" ht="12.75">
      <c r="A43" s="127"/>
      <c r="B43" s="127"/>
      <c r="C43" s="128"/>
      <c r="D43" s="102"/>
      <c r="E43" s="102"/>
      <c r="F43" s="102"/>
      <c r="G43" s="102"/>
      <c r="H43" s="102"/>
      <c r="I43" s="102"/>
      <c r="J43" s="102"/>
    </row>
  </sheetData>
  <sheetProtection/>
  <mergeCells count="2">
    <mergeCell ref="A27:H28"/>
    <mergeCell ref="A17:C17"/>
  </mergeCells>
  <hyperlinks>
    <hyperlink ref="B8" r:id="rId1" display="e-mail: shipping@asiaexportshk.com"/>
  </hyperlinks>
  <printOptions horizontalCentered="1"/>
  <pageMargins left="0.45" right="0.2" top="0.45" bottom="0.2" header="0.511805555555556" footer="0.511805555555556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SheetLayoutView="100" zoomScalePageLayoutView="0" workbookViewId="0" topLeftCell="A10">
      <selection activeCell="C34" sqref="C34"/>
    </sheetView>
  </sheetViews>
  <sheetFormatPr defaultColWidth="10.25390625" defaultRowHeight="12.75"/>
  <cols>
    <col min="1" max="1" width="2.375" style="59" customWidth="1"/>
    <col min="2" max="2" width="5.25390625" style="59" customWidth="1"/>
    <col min="3" max="3" width="11.625" style="59" customWidth="1"/>
    <col min="4" max="4" width="12.625" style="59" customWidth="1"/>
    <col min="5" max="5" width="7.25390625" style="59" customWidth="1"/>
    <col min="6" max="6" width="14.875" style="59" customWidth="1"/>
    <col min="7" max="7" width="6.375" style="59" customWidth="1"/>
    <col min="8" max="8" width="9.00390625" style="59" customWidth="1"/>
    <col min="9" max="9" width="14.875" style="59" customWidth="1"/>
    <col min="10" max="10" width="12.625" style="59" customWidth="1"/>
    <col min="11" max="11" width="3.25390625" style="59" customWidth="1"/>
    <col min="12" max="16384" width="10.25390625" style="59" customWidth="1"/>
  </cols>
  <sheetData>
    <row r="1" spans="1:8" ht="16.5">
      <c r="A1" s="71" t="s">
        <v>54</v>
      </c>
      <c r="H1" s="60" t="s">
        <v>26</v>
      </c>
    </row>
    <row r="2" spans="1:8" ht="16.5">
      <c r="A2" s="71" t="s">
        <v>55</v>
      </c>
      <c r="H2" s="60" t="s">
        <v>27</v>
      </c>
    </row>
    <row r="3" ht="16.5">
      <c r="H3" s="61" t="s">
        <v>28</v>
      </c>
    </row>
    <row r="5" spans="2:10" ht="27">
      <c r="B5" s="62" t="s">
        <v>29</v>
      </c>
      <c r="C5" s="63"/>
      <c r="D5" s="63"/>
      <c r="E5" s="63"/>
      <c r="F5" s="63"/>
      <c r="G5" s="63"/>
      <c r="H5" s="63"/>
      <c r="I5" s="63"/>
      <c r="J5" s="63"/>
    </row>
    <row r="6" ht="11.25" customHeight="1">
      <c r="B6" s="64"/>
    </row>
    <row r="7" spans="4:5" ht="19.5">
      <c r="D7" s="65" t="s">
        <v>30</v>
      </c>
      <c r="E7" s="66" t="s">
        <v>31</v>
      </c>
    </row>
    <row r="8" spans="4:8" ht="18">
      <c r="D8" s="64"/>
      <c r="E8" s="66" t="s">
        <v>51</v>
      </c>
      <c r="H8" s="64" t="str">
        <f>'Mẫu TK Nhập'!K17</f>
        <v>KV I  - CAT LAI</v>
      </c>
    </row>
    <row r="9" ht="30.75" customHeight="1">
      <c r="B9" s="59" t="s">
        <v>32</v>
      </c>
    </row>
    <row r="10" spans="2:7" ht="16.5">
      <c r="B10" s="67" t="s">
        <v>33</v>
      </c>
      <c r="C10" s="67"/>
      <c r="D10" s="67"/>
      <c r="E10" s="67"/>
      <c r="F10" s="67"/>
      <c r="G10" s="67"/>
    </row>
    <row r="11" spans="3:6" ht="21.75" customHeight="1">
      <c r="C11" s="67" t="s">
        <v>34</v>
      </c>
      <c r="E11" s="143" t="str">
        <f>'Mẫu TK Nhập'!K11</f>
        <v>SHAHCM08050007</v>
      </c>
      <c r="F11" s="143"/>
    </row>
    <row r="12" spans="3:6" ht="16.5">
      <c r="C12" s="67" t="s">
        <v>35</v>
      </c>
      <c r="E12" s="67" t="str">
        <f>'Mẫu TK Nhập'!I11</f>
        <v>SITC TIANJIN V.022S</v>
      </c>
      <c r="F12" s="67"/>
    </row>
    <row r="13" spans="3:7" ht="16.5">
      <c r="C13" s="67" t="s">
        <v>36</v>
      </c>
      <c r="E13" s="175">
        <f>'Mẫu TK Nhập'!I13</f>
        <v>39605</v>
      </c>
      <c r="F13" s="175"/>
      <c r="G13" s="68"/>
    </row>
    <row r="14" spans="3:6" ht="16.5">
      <c r="C14" s="67" t="s">
        <v>37</v>
      </c>
      <c r="E14" s="67" t="str">
        <f>'Mẫu TK Nhập'!B29</f>
        <v>   53 Kieän   =  NW:     3,115.50 Kgs         / G.W:   3,180.00 Kg</v>
      </c>
      <c r="F14" s="67"/>
    </row>
    <row r="15" spans="3:5" ht="16.5">
      <c r="C15" s="67" t="s">
        <v>38</v>
      </c>
      <c r="E15" s="69"/>
    </row>
    <row r="16" ht="21" customHeight="1">
      <c r="B16" s="67" t="s">
        <v>159</v>
      </c>
    </row>
    <row r="17" ht="26.25" customHeight="1">
      <c r="B17" s="67" t="s">
        <v>39</v>
      </c>
    </row>
    <row r="18" ht="16.5">
      <c r="B18" s="67" t="s">
        <v>40</v>
      </c>
    </row>
    <row r="19" ht="21.75" customHeight="1">
      <c r="B19" s="67" t="s">
        <v>41</v>
      </c>
    </row>
    <row r="20" ht="16.5">
      <c r="B20" s="67" t="s">
        <v>42</v>
      </c>
    </row>
    <row r="21" ht="16.5">
      <c r="B21" s="67" t="s">
        <v>43</v>
      </c>
    </row>
    <row r="22" ht="22.5" customHeight="1">
      <c r="B22" s="67" t="s">
        <v>44</v>
      </c>
    </row>
    <row r="23" ht="9.75" customHeight="1"/>
    <row r="24" ht="16.5">
      <c r="I24" s="60" t="s">
        <v>45</v>
      </c>
    </row>
    <row r="25" ht="16.5">
      <c r="I25" s="60" t="s">
        <v>46</v>
      </c>
    </row>
    <row r="31" spans="2:7" ht="18">
      <c r="B31" s="67" t="s">
        <v>52</v>
      </c>
      <c r="G31" s="67" t="str">
        <f>H8</f>
        <v>KV I  - CAT LAI</v>
      </c>
    </row>
    <row r="32" ht="22.5" customHeight="1">
      <c r="B32" s="59" t="s">
        <v>47</v>
      </c>
    </row>
    <row r="33" spans="2:6" ht="16.5">
      <c r="B33" s="59" t="s">
        <v>48</v>
      </c>
      <c r="F33" s="59" t="s">
        <v>49</v>
      </c>
    </row>
    <row r="34" ht="23.25" customHeight="1">
      <c r="E34" s="59" t="s">
        <v>50</v>
      </c>
    </row>
    <row r="37" ht="16.5">
      <c r="K37" s="70" t="s">
        <v>53</v>
      </c>
    </row>
  </sheetData>
  <sheetProtection/>
  <mergeCells count="1">
    <mergeCell ref="E13:F13"/>
  </mergeCells>
  <printOptions/>
  <pageMargins left="0.75" right="0.25" top="0.5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4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3.00390625" style="1" customWidth="1"/>
    <col min="2" max="2" width="9.375" style="1" customWidth="1"/>
    <col min="3" max="3" width="11.625" style="1" customWidth="1"/>
    <col min="4" max="4" width="9.00390625" style="1" customWidth="1"/>
    <col min="5" max="5" width="9.125" style="1" customWidth="1"/>
    <col min="6" max="6" width="12.625" style="1" customWidth="1"/>
    <col min="7" max="7" width="10.375" style="1" customWidth="1"/>
    <col min="8" max="8" width="10.875" style="1" customWidth="1"/>
    <col min="9" max="9" width="7.375" style="1" customWidth="1"/>
    <col min="10" max="10" width="8.625" style="1" customWidth="1"/>
    <col min="11" max="11" width="13.25390625" style="1" customWidth="1"/>
    <col min="12" max="12" width="4.625" style="1" customWidth="1"/>
    <col min="13" max="13" width="4.125" style="1" customWidth="1"/>
    <col min="14" max="16384" width="9.125" style="1" customWidth="1"/>
  </cols>
  <sheetData>
    <row r="1" spans="6:7" ht="25.5" customHeight="1">
      <c r="F1" s="2" t="s">
        <v>0</v>
      </c>
      <c r="G1" s="3" t="s">
        <v>56</v>
      </c>
    </row>
    <row r="2" spans="3:7" ht="17.25" customHeight="1">
      <c r="C2" s="72" t="s">
        <v>58</v>
      </c>
      <c r="G2" s="3" t="s">
        <v>114</v>
      </c>
    </row>
    <row r="3" spans="3:7" ht="15.75" customHeight="1">
      <c r="C3" s="3" t="s">
        <v>57</v>
      </c>
      <c r="G3" s="2"/>
    </row>
    <row r="4" ht="18" customHeight="1"/>
    <row r="5" ht="13.5" customHeight="1">
      <c r="M5" s="4"/>
    </row>
    <row r="6" spans="3:8" ht="14.25" customHeight="1">
      <c r="C6" s="5" t="s">
        <v>160</v>
      </c>
      <c r="H6" s="6"/>
    </row>
    <row r="7" spans="2:12" ht="11.25" customHeight="1">
      <c r="B7" s="7"/>
      <c r="H7" s="8"/>
      <c r="I7" s="9"/>
      <c r="J7" s="10" t="s">
        <v>0</v>
      </c>
      <c r="K7" s="9"/>
      <c r="L7" s="11" t="s">
        <v>59</v>
      </c>
    </row>
    <row r="8" spans="2:12" ht="13.5" customHeight="1">
      <c r="B8" s="12" t="s">
        <v>1</v>
      </c>
      <c r="E8" s="13"/>
      <c r="F8" s="14" t="s">
        <v>2</v>
      </c>
      <c r="H8" s="15"/>
      <c r="I8" s="16" t="s">
        <v>0</v>
      </c>
      <c r="J8" s="17"/>
      <c r="L8" s="18" t="s">
        <v>60</v>
      </c>
    </row>
    <row r="9" spans="2:12" ht="13.5" customHeight="1">
      <c r="B9" s="19" t="s">
        <v>3</v>
      </c>
      <c r="E9" s="13"/>
      <c r="F9" s="5" t="s">
        <v>4</v>
      </c>
      <c r="H9" s="15"/>
      <c r="I9" s="20"/>
      <c r="J9" s="17"/>
      <c r="L9" s="57" t="s">
        <v>61</v>
      </c>
    </row>
    <row r="10" spans="3:19" ht="24" customHeight="1">
      <c r="C10" s="21" t="s">
        <v>0</v>
      </c>
      <c r="D10" s="5"/>
      <c r="E10" s="13"/>
      <c r="F10" s="3"/>
      <c r="G10" s="3"/>
      <c r="H10" s="3"/>
      <c r="I10" s="3"/>
      <c r="J10" s="3"/>
      <c r="K10" s="3"/>
      <c r="L10" s="3"/>
      <c r="P10" s="130" t="s">
        <v>94</v>
      </c>
      <c r="Q10" s="131" t="s">
        <v>95</v>
      </c>
      <c r="R10" s="132"/>
      <c r="S10" s="133" t="s">
        <v>96</v>
      </c>
    </row>
    <row r="11" spans="2:19" ht="16.5" customHeight="1">
      <c r="B11" s="12" t="s">
        <v>63</v>
      </c>
      <c r="G11" s="209" t="s">
        <v>133</v>
      </c>
      <c r="H11" s="179"/>
      <c r="I11" s="181" t="s">
        <v>135</v>
      </c>
      <c r="J11" s="182"/>
      <c r="K11" s="177" t="s">
        <v>136</v>
      </c>
      <c r="L11" s="178"/>
      <c r="P11" s="134" t="s">
        <v>97</v>
      </c>
      <c r="Q11" s="131" t="s">
        <v>62</v>
      </c>
      <c r="R11" s="135"/>
      <c r="S11" s="136" t="s">
        <v>98</v>
      </c>
    </row>
    <row r="12" spans="2:19" ht="12.75" customHeight="1">
      <c r="B12" s="24" t="s">
        <v>64</v>
      </c>
      <c r="C12" s="3"/>
      <c r="G12" s="23"/>
      <c r="H12" s="23"/>
      <c r="I12" s="182"/>
      <c r="J12" s="182"/>
      <c r="K12" s="178"/>
      <c r="L12" s="178"/>
      <c r="P12" s="134" t="s">
        <v>99</v>
      </c>
      <c r="Q12" s="137" t="s">
        <v>100</v>
      </c>
      <c r="R12" s="135"/>
      <c r="S12" s="136" t="s">
        <v>101</v>
      </c>
    </row>
    <row r="13" spans="2:19" ht="12.75" customHeight="1">
      <c r="B13" s="25" t="s">
        <v>65</v>
      </c>
      <c r="C13" s="5"/>
      <c r="E13" s="3" t="s">
        <v>66</v>
      </c>
      <c r="F13" s="3"/>
      <c r="G13" s="180" t="s">
        <v>134</v>
      </c>
      <c r="H13" s="262"/>
      <c r="I13" s="263">
        <v>39605</v>
      </c>
      <c r="J13" s="263"/>
      <c r="L13" s="142" t="s">
        <v>137</v>
      </c>
      <c r="P13" s="134" t="s">
        <v>102</v>
      </c>
      <c r="Q13" s="137" t="s">
        <v>103</v>
      </c>
      <c r="R13" s="135"/>
      <c r="S13" s="136" t="s">
        <v>104</v>
      </c>
    </row>
    <row r="14" spans="7:19" ht="11.25" customHeight="1">
      <c r="G14" s="3"/>
      <c r="H14" s="3"/>
      <c r="I14" s="3"/>
      <c r="J14" s="3"/>
      <c r="K14" s="3"/>
      <c r="L14" s="3"/>
      <c r="P14" s="138" t="s">
        <v>105</v>
      </c>
      <c r="Q14" s="137" t="s">
        <v>106</v>
      </c>
      <c r="R14" s="135"/>
      <c r="S14" s="136" t="s">
        <v>107</v>
      </c>
    </row>
    <row r="15" spans="2:19" ht="12" customHeight="1">
      <c r="B15" s="25"/>
      <c r="C15" s="5"/>
      <c r="D15" s="3"/>
      <c r="E15" s="3"/>
      <c r="F15" s="3"/>
      <c r="G15" s="3"/>
      <c r="H15" s="3"/>
      <c r="I15" s="3"/>
      <c r="J15" s="3"/>
      <c r="K15" s="3"/>
      <c r="L15" s="3"/>
      <c r="P15" s="139" t="s">
        <v>108</v>
      </c>
      <c r="Q15" s="140" t="s">
        <v>109</v>
      </c>
      <c r="R15" s="141"/>
      <c r="S15" s="136" t="s">
        <v>110</v>
      </c>
    </row>
    <row r="16" spans="2:19" s="3" customFormat="1" ht="17.25" customHeight="1">
      <c r="B16" s="12"/>
      <c r="G16" s="176" t="s">
        <v>14</v>
      </c>
      <c r="H16" s="176"/>
      <c r="P16" s="139" t="s">
        <v>111</v>
      </c>
      <c r="Q16" s="140" t="s">
        <v>112</v>
      </c>
      <c r="R16" s="141"/>
      <c r="S16" s="136" t="s">
        <v>110</v>
      </c>
    </row>
    <row r="17" spans="2:11" s="3" customFormat="1" ht="18.75" customHeight="1">
      <c r="B17" s="5"/>
      <c r="F17" s="5"/>
      <c r="I17" s="3" t="s">
        <v>132</v>
      </c>
      <c r="K17" s="3" t="s">
        <v>130</v>
      </c>
    </row>
    <row r="18" spans="6:12" s="3" customFormat="1" ht="15.75" customHeight="1">
      <c r="F18" s="5"/>
      <c r="H18" s="27" t="s">
        <v>15</v>
      </c>
      <c r="L18" s="18" t="s">
        <v>131</v>
      </c>
    </row>
    <row r="19" spans="3:9" s="3" customFormat="1" ht="20.25" customHeight="1">
      <c r="C19" s="5"/>
      <c r="I19" s="3" t="s">
        <v>5</v>
      </c>
    </row>
    <row r="20" spans="2:12" s="3" customFormat="1" ht="14.25" customHeight="1">
      <c r="B20" s="12"/>
      <c r="K20" s="5"/>
      <c r="L20" s="2"/>
    </row>
    <row r="21" spans="2:11" s="3" customFormat="1" ht="12.75" customHeight="1">
      <c r="B21" s="5"/>
      <c r="F21" s="5"/>
      <c r="G21" s="27" t="s">
        <v>67</v>
      </c>
      <c r="K21" s="5" t="s">
        <v>6</v>
      </c>
    </row>
    <row r="22" spans="6:11" s="3" customFormat="1" ht="14.25" customHeight="1">
      <c r="F22" s="5"/>
      <c r="I22" s="28"/>
      <c r="J22" s="28" t="s">
        <v>7</v>
      </c>
      <c r="K22" s="29" t="s">
        <v>8</v>
      </c>
    </row>
    <row r="23" s="3" customFormat="1" ht="14.25" customHeight="1"/>
    <row r="24" spans="2:7" s="3" customFormat="1" ht="15" customHeight="1">
      <c r="B24" s="24"/>
      <c r="C24" s="25"/>
      <c r="D24" s="25"/>
      <c r="E24" s="25"/>
      <c r="G24" s="27"/>
    </row>
    <row r="25" spans="2:9" s="3" customFormat="1" ht="18.75" customHeight="1">
      <c r="B25" s="30" t="s">
        <v>21</v>
      </c>
      <c r="C25" s="30"/>
      <c r="D25" s="20"/>
      <c r="I25" s="31"/>
    </row>
    <row r="26" spans="2:12" s="3" customFormat="1" ht="14.25" customHeight="1">
      <c r="B26" s="27" t="s">
        <v>138</v>
      </c>
      <c r="C26" s="27"/>
      <c r="D26" s="27" t="s">
        <v>140</v>
      </c>
      <c r="E26" s="18"/>
      <c r="F26" s="56">
        <v>3926209000</v>
      </c>
      <c r="G26" s="43" t="s">
        <v>9</v>
      </c>
      <c r="H26" s="260">
        <f>H27*0.9144*0.0254*55</f>
        <v>9480.47652288</v>
      </c>
      <c r="I26" s="37" t="s">
        <v>141</v>
      </c>
      <c r="J26" s="34">
        <f>K26/H26</f>
        <v>1.2525277575807678</v>
      </c>
      <c r="K26" s="34">
        <f>J27*H27</f>
        <v>11874.560000000001</v>
      </c>
      <c r="L26" s="35" t="s">
        <v>10</v>
      </c>
    </row>
    <row r="27" spans="2:12" s="3" customFormat="1" ht="14.25" customHeight="1">
      <c r="B27" s="73" t="s">
        <v>139</v>
      </c>
      <c r="D27" s="48"/>
      <c r="E27" s="48"/>
      <c r="F27" s="48"/>
      <c r="H27" s="212">
        <v>7421.6</v>
      </c>
      <c r="I27" s="210" t="s">
        <v>157</v>
      </c>
      <c r="J27" s="211">
        <v>1.6</v>
      </c>
      <c r="K27" s="34"/>
      <c r="L27" s="35"/>
    </row>
    <row r="28" spans="2:12" s="3" customFormat="1" ht="14.25" customHeight="1">
      <c r="B28" s="38"/>
      <c r="C28" s="48" t="s">
        <v>16</v>
      </c>
      <c r="D28" s="49"/>
      <c r="E28" s="38"/>
      <c r="F28" s="50"/>
      <c r="G28" s="26"/>
      <c r="H28" s="58"/>
      <c r="I28" s="37"/>
      <c r="J28" s="34"/>
      <c r="K28" s="34"/>
      <c r="L28" s="35"/>
    </row>
    <row r="29" spans="2:12" s="3" customFormat="1" ht="23.25" customHeight="1">
      <c r="B29" s="30" t="s">
        <v>158</v>
      </c>
      <c r="C29" s="27"/>
      <c r="D29" s="36"/>
      <c r="E29" s="27"/>
      <c r="F29" s="37"/>
      <c r="G29" s="34"/>
      <c r="H29" s="52"/>
      <c r="I29" s="37"/>
      <c r="K29" s="44">
        <f>SUM(K26:K28)</f>
        <v>11874.560000000001</v>
      </c>
      <c r="L29" s="33" t="s">
        <v>10</v>
      </c>
    </row>
    <row r="30" spans="2:12" s="3" customFormat="1" ht="21.75" customHeight="1">
      <c r="B30" s="50"/>
      <c r="C30" s="13" t="s">
        <v>11</v>
      </c>
      <c r="D30" s="13"/>
      <c r="E30" s="13"/>
      <c r="F30" s="38"/>
      <c r="G30" s="34"/>
      <c r="H30" s="45"/>
      <c r="I30" s="46"/>
      <c r="J30" s="45"/>
      <c r="K30" s="45"/>
      <c r="L30" s="45"/>
    </row>
    <row r="31" spans="2:12" s="3" customFormat="1" ht="21.75" customHeight="1">
      <c r="B31" s="37"/>
      <c r="F31" s="27"/>
      <c r="G31" s="28"/>
      <c r="I31" s="46"/>
      <c r="J31" s="45"/>
      <c r="K31" s="45"/>
      <c r="L31" s="45"/>
    </row>
    <row r="32" spans="1:13" s="3" customFormat="1" ht="21.75" customHeight="1">
      <c r="A32" s="22"/>
      <c r="F32" s="27"/>
      <c r="G32" s="28"/>
      <c r="I32" s="46"/>
      <c r="J32" s="45"/>
      <c r="K32" s="47"/>
      <c r="L32" s="45"/>
      <c r="M32" s="39"/>
    </row>
    <row r="33" spans="2:11" s="3" customFormat="1" ht="21.75" customHeight="1">
      <c r="B33" s="53" t="s">
        <v>17</v>
      </c>
      <c r="C33" s="45"/>
      <c r="D33" s="45"/>
      <c r="E33" s="45"/>
      <c r="F33" s="54" t="s">
        <v>18</v>
      </c>
      <c r="G33" s="45"/>
      <c r="H33" s="35"/>
      <c r="I33" s="31"/>
      <c r="K33" s="34"/>
    </row>
    <row r="34" spans="2:11" s="3" customFormat="1" ht="21.75" customHeight="1">
      <c r="B34" s="55" t="s">
        <v>19</v>
      </c>
      <c r="C34" s="51"/>
      <c r="F34" s="55" t="s">
        <v>20</v>
      </c>
      <c r="G34" s="45"/>
      <c r="H34" s="35"/>
      <c r="I34" s="31"/>
      <c r="K34" s="34"/>
    </row>
    <row r="35" spans="2:11" s="3" customFormat="1" ht="21.75" customHeight="1">
      <c r="B35" s="27"/>
      <c r="F35" s="27"/>
      <c r="G35" s="28"/>
      <c r="H35" s="37"/>
      <c r="I35" s="31"/>
      <c r="K35" s="34"/>
    </row>
    <row r="36" spans="2:11" s="3" customFormat="1" ht="19.5" customHeight="1">
      <c r="B36" s="37"/>
      <c r="I36" s="31"/>
      <c r="K36" s="32"/>
    </row>
    <row r="37" s="3" customFormat="1" ht="18" customHeight="1">
      <c r="B37" s="37"/>
    </row>
    <row r="38" s="3" customFormat="1" ht="14.25" customHeight="1"/>
    <row r="39" spans="10:11" s="3" customFormat="1" ht="13.5" customHeight="1">
      <c r="J39" s="40" t="s">
        <v>120</v>
      </c>
      <c r="K39" s="31" t="s">
        <v>113</v>
      </c>
    </row>
    <row r="40" spans="10:11" s="3" customFormat="1" ht="14.25">
      <c r="J40" s="3" t="s">
        <v>12</v>
      </c>
      <c r="K40" s="31"/>
    </row>
    <row r="41" s="3" customFormat="1" ht="14.25"/>
    <row r="42" s="3" customFormat="1" ht="14.25">
      <c r="D42" s="37"/>
    </row>
    <row r="43" s="3" customFormat="1" ht="14.25">
      <c r="D43" s="37"/>
    </row>
    <row r="44" s="3" customFormat="1" ht="16.5" customHeight="1">
      <c r="I44" s="13" t="s">
        <v>13</v>
      </c>
    </row>
    <row r="45" s="3" customFormat="1" ht="14.25"/>
    <row r="46" s="3" customFormat="1" ht="14.25"/>
    <row r="47" s="3" customFormat="1" ht="14.25"/>
    <row r="48" s="3" customFormat="1" ht="14.25"/>
    <row r="49" s="3" customFormat="1" ht="14.25"/>
    <row r="50" s="3" customFormat="1" ht="14.25"/>
    <row r="51" s="3" customFormat="1" ht="14.25"/>
    <row r="52" s="3" customFormat="1" ht="14.25"/>
    <row r="53" s="3" customFormat="1" ht="14.25"/>
    <row r="54" s="3" customFormat="1" ht="14.25"/>
    <row r="55" s="3" customFormat="1" ht="14.25"/>
    <row r="56" s="3" customFormat="1" ht="14.25"/>
    <row r="57" s="3" customFormat="1" ht="14.25"/>
    <row r="58" s="3" customFormat="1" ht="14.25"/>
    <row r="59" s="3" customFormat="1" ht="14.25"/>
    <row r="60" s="3" customFormat="1" ht="14.25"/>
    <row r="61" s="3" customFormat="1" ht="14.25"/>
    <row r="62" s="3" customFormat="1" ht="14.25"/>
    <row r="63" s="3" customFormat="1" ht="14.25"/>
    <row r="64" s="3" customFormat="1" ht="14.25"/>
    <row r="65" s="3" customFormat="1" ht="14.25"/>
    <row r="66" s="3" customFormat="1" ht="14.25"/>
    <row r="67" s="3" customFormat="1" ht="14.25"/>
    <row r="68" s="3" customFormat="1" ht="14.25"/>
    <row r="69" s="3" customFormat="1" ht="14.25"/>
    <row r="70" s="3" customFormat="1" ht="14.25"/>
    <row r="71" s="3" customFormat="1" ht="14.25"/>
    <row r="72" s="3" customFormat="1" ht="14.25"/>
    <row r="73" s="3" customFormat="1" ht="14.25"/>
    <row r="74" s="3" customFormat="1" ht="14.25"/>
    <row r="75" s="3" customFormat="1" ht="14.25"/>
    <row r="76" s="3" customFormat="1" ht="14.25"/>
    <row r="77" s="3" customFormat="1" ht="14.25"/>
    <row r="78" s="3" customFormat="1" ht="14.25"/>
    <row r="79" s="3" customFormat="1" ht="14.25"/>
    <row r="80" s="3" customFormat="1" ht="14.25"/>
    <row r="81" s="3" customFormat="1" ht="14.25"/>
    <row r="82" s="3" customFormat="1" ht="14.25"/>
    <row r="83" s="3" customFormat="1" ht="14.25"/>
    <row r="84" s="3" customFormat="1" ht="14.25"/>
    <row r="85" s="3" customFormat="1" ht="14.25"/>
    <row r="86" s="3" customFormat="1" ht="14.25"/>
    <row r="87" s="3" customFormat="1" ht="14.25"/>
    <row r="88" s="3" customFormat="1" ht="14.25"/>
    <row r="89" s="3" customFormat="1" ht="14.25"/>
    <row r="90" s="3" customFormat="1" ht="14.25"/>
    <row r="91" s="3" customFormat="1" ht="14.25"/>
    <row r="92" s="3" customFormat="1" ht="14.25"/>
    <row r="93" s="3" customFormat="1" ht="14.25"/>
    <row r="94" s="3" customFormat="1" ht="14.25"/>
    <row r="95" s="3" customFormat="1" ht="14.25"/>
    <row r="96" s="3" customFormat="1" ht="14.25"/>
    <row r="97" s="3" customFormat="1" ht="14.25"/>
    <row r="98" s="3" customFormat="1" ht="14.25"/>
    <row r="99" s="3" customFormat="1" ht="14.25"/>
    <row r="100" s="3" customFormat="1" ht="14.25"/>
    <row r="101" s="3" customFormat="1" ht="14.25"/>
    <row r="102" s="3" customFormat="1" ht="14.25"/>
    <row r="103" s="3" customFormat="1" ht="14.25"/>
    <row r="104" s="3" customFormat="1" ht="14.25"/>
    <row r="105" s="3" customFormat="1" ht="14.25"/>
    <row r="106" s="3" customFormat="1" ht="14.25"/>
    <row r="107" s="3" customFormat="1" ht="14.25"/>
  </sheetData>
  <sheetProtection/>
  <mergeCells count="6">
    <mergeCell ref="G16:H16"/>
    <mergeCell ref="K11:L12"/>
    <mergeCell ref="I13:J13"/>
    <mergeCell ref="G11:H11"/>
    <mergeCell ref="G13:H13"/>
    <mergeCell ref="I11:J12"/>
  </mergeCells>
  <printOptions/>
  <pageMargins left="0.236220472440945" right="0" top="0.511811023622047" bottom="0" header="0" footer="0"/>
  <pageSetup fitToHeight="0" fitToWidth="0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12.125" defaultRowHeight="12.75"/>
  <cols>
    <col min="1" max="1" width="39.875" style="41" customWidth="1"/>
    <col min="2" max="2" width="1.75390625" style="41" customWidth="1"/>
    <col min="3" max="3" width="42.875" style="41" customWidth="1"/>
    <col min="4" max="16384" width="12.125" style="41" customWidth="1"/>
  </cols>
  <sheetData>
    <row r="1" spans="1:3" ht="14.25">
      <c r="A1" s="42"/>
      <c r="C1" s="42"/>
    </row>
    <row r="2" ht="15" thickBot="1">
      <c r="A2" s="42"/>
    </row>
    <row r="3" spans="1:3" ht="15" thickBot="1">
      <c r="A3" s="42"/>
      <c r="C3" s="42"/>
    </row>
    <row r="4" spans="1:3" ht="14.25">
      <c r="A4" s="42"/>
      <c r="C4" s="42"/>
    </row>
    <row r="5" ht="14.25">
      <c r="C5" s="42"/>
    </row>
    <row r="6" ht="15" thickBot="1">
      <c r="C6" s="42"/>
    </row>
    <row r="7" spans="1:3" ht="14.25">
      <c r="A7" s="42"/>
      <c r="C7" s="42"/>
    </row>
    <row r="8" spans="1:3" ht="14.25">
      <c r="A8" s="42"/>
      <c r="C8" s="42"/>
    </row>
    <row r="9" spans="1:3" ht="14.25">
      <c r="A9" s="42"/>
      <c r="C9" s="42"/>
    </row>
    <row r="10" spans="1:3" ht="14.25">
      <c r="A10" s="42"/>
      <c r="C10" s="42"/>
    </row>
    <row r="11" spans="1:3" ht="15" thickBot="1">
      <c r="A11" s="42"/>
      <c r="C11" s="42"/>
    </row>
    <row r="12" ht="14.25">
      <c r="C12" s="42"/>
    </row>
    <row r="13" ht="15" thickBot="1">
      <c r="C13" s="42"/>
    </row>
    <row r="14" spans="1:3" ht="15" thickBot="1">
      <c r="A14" s="42"/>
      <c r="C14" s="42"/>
    </row>
    <row r="15" ht="14.25">
      <c r="A15" s="42"/>
    </row>
    <row r="16" ht="15" thickBot="1">
      <c r="A16" s="42"/>
    </row>
    <row r="17" spans="1:3" ht="15" thickBot="1">
      <c r="A17" s="42"/>
      <c r="C17" s="42"/>
    </row>
    <row r="18" ht="14.25">
      <c r="C18" s="42"/>
    </row>
    <row r="19" ht="14.25">
      <c r="C19" s="42"/>
    </row>
    <row r="20" spans="1:3" ht="14.25">
      <c r="A20" s="42"/>
      <c r="C20" s="42"/>
    </row>
    <row r="21" spans="1:3" ht="14.25">
      <c r="A21" s="42"/>
      <c r="C21" s="42"/>
    </row>
    <row r="22" spans="1:3" ht="14.25">
      <c r="A22" s="42"/>
      <c r="C22" s="42"/>
    </row>
    <row r="23" spans="1:3" ht="14.25">
      <c r="A23" s="42"/>
      <c r="C23" s="42"/>
    </row>
    <row r="24" ht="14.25">
      <c r="A24" s="42"/>
    </row>
    <row r="25" ht="14.25">
      <c r="A25" s="42"/>
    </row>
    <row r="26" spans="1:3" ht="15" thickBot="1">
      <c r="A26" s="42"/>
      <c r="C26" s="42"/>
    </row>
    <row r="27" spans="1:3" ht="14.25">
      <c r="A27" s="42"/>
      <c r="C27" s="42"/>
    </row>
    <row r="28" spans="1:3" ht="14.25">
      <c r="A28" s="42"/>
      <c r="C28" s="42"/>
    </row>
    <row r="29" spans="1:3" ht="14.25">
      <c r="A29" s="42"/>
      <c r="C29" s="42"/>
    </row>
    <row r="30" spans="1:3" ht="14.25">
      <c r="A30" s="42"/>
      <c r="C30" s="42"/>
    </row>
    <row r="31" spans="1:3" ht="14.25">
      <c r="A31" s="42"/>
      <c r="C31" s="42"/>
    </row>
    <row r="32" spans="1:3" ht="14.25">
      <c r="A32" s="42"/>
      <c r="C32" s="42"/>
    </row>
    <row r="33" spans="1:3" ht="14.25">
      <c r="A33" s="42"/>
      <c r="C33" s="42"/>
    </row>
    <row r="34" spans="1:3" ht="14.25">
      <c r="A34" s="42"/>
      <c r="C34" s="42"/>
    </row>
    <row r="35" spans="1:3" ht="14.25">
      <c r="A35" s="42"/>
      <c r="C35" s="42"/>
    </row>
    <row r="36" spans="1:3" ht="14.25">
      <c r="A36" s="42"/>
      <c r="C36" s="42"/>
    </row>
    <row r="37" ht="14.25">
      <c r="A37" s="42"/>
    </row>
    <row r="38" ht="14.25">
      <c r="A38" s="42"/>
    </row>
    <row r="39" spans="1:3" ht="14.25">
      <c r="A39" s="42"/>
      <c r="C39" s="42"/>
    </row>
    <row r="40" spans="1:3" ht="14.25">
      <c r="A40" s="42"/>
      <c r="C40" s="42"/>
    </row>
    <row r="41" spans="1:3" ht="14.25">
      <c r="A41" s="42"/>
      <c r="C41" s="4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12.125" defaultRowHeight="12.75"/>
  <cols>
    <col min="1" max="1" width="39.875" style="41" customWidth="1"/>
    <col min="2" max="2" width="1.75390625" style="41" customWidth="1"/>
    <col min="3" max="3" width="42.875" style="41" customWidth="1"/>
    <col min="4" max="16384" width="12.125" style="41" customWidth="1"/>
  </cols>
  <sheetData>
    <row r="1" spans="1:3" ht="14.25">
      <c r="A1" s="42"/>
      <c r="C1" s="42"/>
    </row>
    <row r="2" ht="15" thickBot="1">
      <c r="A2" s="42"/>
    </row>
    <row r="3" spans="1:3" ht="15" thickBot="1">
      <c r="A3" s="42"/>
      <c r="C3" s="42"/>
    </row>
    <row r="4" spans="1:3" ht="14.25">
      <c r="A4" s="42"/>
      <c r="C4" s="42"/>
    </row>
    <row r="5" ht="14.25">
      <c r="C5" s="42"/>
    </row>
    <row r="6" ht="15" thickBot="1">
      <c r="C6" s="42"/>
    </row>
    <row r="7" spans="1:3" ht="14.25">
      <c r="A7" s="42"/>
      <c r="C7" s="42"/>
    </row>
    <row r="8" spans="1:3" ht="14.25">
      <c r="A8" s="42"/>
      <c r="C8" s="42"/>
    </row>
    <row r="9" spans="1:3" ht="14.25">
      <c r="A9" s="42"/>
      <c r="C9" s="42"/>
    </row>
    <row r="10" spans="1:3" ht="14.25">
      <c r="A10" s="42"/>
      <c r="C10" s="42"/>
    </row>
    <row r="11" spans="1:3" ht="15" thickBot="1">
      <c r="A11" s="42"/>
      <c r="C11" s="42"/>
    </row>
    <row r="12" ht="14.25">
      <c r="C12" s="42"/>
    </row>
    <row r="13" ht="15" thickBot="1">
      <c r="C13" s="42"/>
    </row>
    <row r="14" spans="1:3" ht="15" thickBot="1">
      <c r="A14" s="42"/>
      <c r="C14" s="42"/>
    </row>
    <row r="15" ht="14.25">
      <c r="A15" s="42"/>
    </row>
    <row r="16" ht="15" thickBot="1">
      <c r="A16" s="42"/>
    </row>
    <row r="17" spans="1:3" ht="15" thickBot="1">
      <c r="A17" s="42"/>
      <c r="C17" s="42"/>
    </row>
    <row r="18" ht="14.25">
      <c r="C18" s="42"/>
    </row>
    <row r="19" ht="14.25">
      <c r="C19" s="42"/>
    </row>
    <row r="20" spans="1:3" ht="14.25">
      <c r="A20" s="42"/>
      <c r="C20" s="42"/>
    </row>
    <row r="21" spans="1:3" ht="14.25">
      <c r="A21" s="42"/>
      <c r="C21" s="42"/>
    </row>
    <row r="22" spans="1:3" ht="14.25">
      <c r="A22" s="42"/>
      <c r="C22" s="42"/>
    </row>
    <row r="23" spans="1:3" ht="14.25">
      <c r="A23" s="42"/>
      <c r="C23" s="42"/>
    </row>
    <row r="24" ht="14.25">
      <c r="A24" s="42"/>
    </row>
    <row r="25" ht="14.25">
      <c r="A25" s="42"/>
    </row>
    <row r="26" spans="1:3" ht="15" thickBot="1">
      <c r="A26" s="42"/>
      <c r="C26" s="42"/>
    </row>
    <row r="27" spans="1:3" ht="14.25">
      <c r="A27" s="42"/>
      <c r="C27" s="42"/>
    </row>
    <row r="28" spans="1:3" ht="14.25">
      <c r="A28" s="42"/>
      <c r="C28" s="42"/>
    </row>
    <row r="29" spans="1:3" ht="14.25">
      <c r="A29" s="42"/>
      <c r="C29" s="42"/>
    </row>
    <row r="30" spans="1:3" ht="14.25">
      <c r="A30" s="42"/>
      <c r="C30" s="42"/>
    </row>
    <row r="31" spans="1:3" ht="14.25">
      <c r="A31" s="42"/>
      <c r="C31" s="42"/>
    </row>
    <row r="32" spans="1:3" ht="14.25">
      <c r="A32" s="42"/>
      <c r="C32" s="42"/>
    </row>
    <row r="33" spans="1:3" ht="14.25">
      <c r="A33" s="42"/>
      <c r="C33" s="42"/>
    </row>
    <row r="34" spans="1:3" ht="14.25">
      <c r="A34" s="42"/>
      <c r="C34" s="42"/>
    </row>
    <row r="35" spans="1:3" ht="14.25">
      <c r="A35" s="42"/>
      <c r="C35" s="42"/>
    </row>
    <row r="36" spans="1:3" ht="14.25">
      <c r="A36" s="42"/>
      <c r="C36" s="42"/>
    </row>
    <row r="37" ht="14.25">
      <c r="A37" s="42"/>
    </row>
    <row r="38" ht="14.25">
      <c r="A38" s="42"/>
    </row>
    <row r="39" spans="1:3" ht="14.25">
      <c r="A39" s="42"/>
      <c r="C39" s="42"/>
    </row>
    <row r="40" spans="1:3" ht="14.25">
      <c r="A40" s="42"/>
      <c r="C40" s="42"/>
    </row>
    <row r="41" spans="1:3" ht="14.25">
      <c r="A41" s="42"/>
      <c r="C41" s="4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SanYou Co.,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HuuTam</dc:creator>
  <cp:keywords/>
  <dc:description/>
  <cp:lastModifiedBy>HuuTam</cp:lastModifiedBy>
  <cp:lastPrinted>2008-06-06T14:02:52Z</cp:lastPrinted>
  <dcterms:created xsi:type="dcterms:W3CDTF">2008-11-09T00:43:40Z</dcterms:created>
  <dcterms:modified xsi:type="dcterms:W3CDTF">2008-06-06T14:04:46Z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